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1911ABB6-4175-427E-A690-E4B9D4FCB29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álculo de Preço" sheetId="2" r:id="rId1"/>
    <sheet name="Planilha de Preços de Produtos" sheetId="3" r:id="rId2"/>
    <sheet name="Obrigações Mensais" sheetId="4" r:id="rId3"/>
    <sheet name="Análise" sheetId="5" r:id="rId4"/>
  </sheets>
  <definedNames>
    <definedName name="_xlnm._FilterDatabase" localSheetId="1" hidden="1">'Planilha de Preços de Produtos'!$B$3:$S$17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B44" i="4"/>
  <c r="B43" i="4" s="1"/>
  <c r="E4" i="4" s="1"/>
  <c r="B39" i="4"/>
  <c r="B33" i="4"/>
  <c r="B23" i="4"/>
  <c r="B9" i="4"/>
  <c r="Z17" i="3"/>
  <c r="F17" i="3"/>
  <c r="N17" i="3" s="1"/>
  <c r="Z16" i="3"/>
  <c r="F16" i="3"/>
  <c r="X16" i="3" s="1"/>
  <c r="Z15" i="3"/>
  <c r="X15" i="3"/>
  <c r="M15" i="3"/>
  <c r="K15" i="3"/>
  <c r="I15" i="3"/>
  <c r="G15" i="3"/>
  <c r="H15" i="3" s="1"/>
  <c r="F15" i="3"/>
  <c r="N15" i="3" s="1"/>
  <c r="Z14" i="3"/>
  <c r="F14" i="3"/>
  <c r="N14" i="3" s="1"/>
  <c r="Z13" i="3"/>
  <c r="X13" i="3"/>
  <c r="M13" i="3"/>
  <c r="K13" i="3"/>
  <c r="I13" i="3"/>
  <c r="F13" i="3"/>
  <c r="N13" i="3" s="1"/>
  <c r="D12" i="3"/>
  <c r="F12" i="3" s="1"/>
  <c r="D11" i="3"/>
  <c r="Z11" i="3" s="1"/>
  <c r="D10" i="3"/>
  <c r="F10" i="3" s="1"/>
  <c r="D9" i="3"/>
  <c r="Z9" i="3" s="1"/>
  <c r="Z8" i="3"/>
  <c r="X8" i="3"/>
  <c r="M8" i="3"/>
  <c r="L8" i="3"/>
  <c r="K8" i="3"/>
  <c r="F8" i="3"/>
  <c r="N8" i="3" s="1"/>
  <c r="Z7" i="3"/>
  <c r="F7" i="3"/>
  <c r="N7" i="3" s="1"/>
  <c r="Z6" i="3"/>
  <c r="X6" i="3"/>
  <c r="F6" i="3"/>
  <c r="N6" i="3" s="1"/>
  <c r="Z5" i="3"/>
  <c r="X5" i="3"/>
  <c r="M5" i="3"/>
  <c r="K5" i="3"/>
  <c r="I5" i="3"/>
  <c r="G5" i="3"/>
  <c r="H5" i="3" s="1"/>
  <c r="F5" i="3"/>
  <c r="N5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Z4" i="3"/>
  <c r="F4" i="3"/>
  <c r="N4" i="3" s="1"/>
  <c r="H17" i="2"/>
  <c r="H16" i="2"/>
  <c r="H15" i="2"/>
  <c r="H14" i="2"/>
  <c r="G13" i="2"/>
  <c r="G12" i="2"/>
  <c r="G11" i="2"/>
  <c r="G10" i="2"/>
  <c r="G9" i="2"/>
  <c r="G8" i="2"/>
  <c r="G7" i="2"/>
  <c r="H7" i="2" s="1"/>
  <c r="B6" i="2"/>
  <c r="H5" i="2"/>
  <c r="G5" i="2"/>
  <c r="G16" i="3" l="1"/>
  <c r="H16" i="3" s="1"/>
  <c r="G7" i="3"/>
  <c r="H7" i="3" s="1"/>
  <c r="K17" i="3"/>
  <c r="M7" i="3"/>
  <c r="G14" i="3"/>
  <c r="H14" i="3" s="1"/>
  <c r="X17" i="3"/>
  <c r="G6" i="3"/>
  <c r="H6" i="3" s="1"/>
  <c r="X7" i="3"/>
  <c r="I14" i="3"/>
  <c r="I6" i="3"/>
  <c r="F11" i="3"/>
  <c r="X11" i="3" s="1"/>
  <c r="K14" i="3"/>
  <c r="K6" i="3"/>
  <c r="L14" i="3"/>
  <c r="L6" i="3"/>
  <c r="G8" i="3"/>
  <c r="H8" i="3" s="1"/>
  <c r="M14" i="3"/>
  <c r="I16" i="3"/>
  <c r="M6" i="3"/>
  <c r="I8" i="3"/>
  <c r="G13" i="3"/>
  <c r="H13" i="3" s="1"/>
  <c r="X14" i="3"/>
  <c r="K16" i="3"/>
  <c r="L16" i="3"/>
  <c r="I7" i="3"/>
  <c r="G17" i="3"/>
  <c r="H17" i="3" s="1"/>
  <c r="K7" i="3"/>
  <c r="M16" i="3"/>
  <c r="K4" i="3"/>
  <c r="G4" i="3"/>
  <c r="H4" i="3" s="1"/>
  <c r="M4" i="3"/>
  <c r="I4" i="3"/>
  <c r="X4" i="3"/>
  <c r="L4" i="3"/>
  <c r="F9" i="3"/>
  <c r="L9" i="3" s="1"/>
  <c r="B8" i="4"/>
  <c r="E3" i="4" s="1"/>
  <c r="E5" i="4" s="1"/>
  <c r="C8" i="5" s="1"/>
  <c r="C17" i="2"/>
  <c r="C15" i="2"/>
  <c r="B13" i="2"/>
  <c r="B11" i="2"/>
  <c r="B9" i="2"/>
  <c r="C16" i="2"/>
  <c r="C14" i="2"/>
  <c r="B12" i="2"/>
  <c r="B10" i="2"/>
  <c r="B8" i="2"/>
  <c r="B7" i="2"/>
  <c r="C7" i="2" s="1"/>
  <c r="C5" i="2"/>
  <c r="G18" i="2"/>
  <c r="L12" i="3"/>
  <c r="X12" i="3"/>
  <c r="K12" i="3"/>
  <c r="G12" i="3"/>
  <c r="H12" i="3" s="1"/>
  <c r="N12" i="3"/>
  <c r="J12" i="3"/>
  <c r="M12" i="3"/>
  <c r="I12" i="3"/>
  <c r="N10" i="3"/>
  <c r="J10" i="3"/>
  <c r="M10" i="3"/>
  <c r="I10" i="3"/>
  <c r="L10" i="3"/>
  <c r="X10" i="3"/>
  <c r="K10" i="3"/>
  <c r="G10" i="3"/>
  <c r="H10" i="3" s="1"/>
  <c r="Z12" i="3"/>
  <c r="J4" i="3"/>
  <c r="L5" i="3"/>
  <c r="J6" i="3"/>
  <c r="S6" i="3" s="1"/>
  <c r="L7" i="3"/>
  <c r="J8" i="3"/>
  <c r="S8" i="3" s="1"/>
  <c r="L13" i="3"/>
  <c r="J14" i="3"/>
  <c r="L15" i="3"/>
  <c r="J16" i="3"/>
  <c r="N16" i="3"/>
  <c r="L17" i="3"/>
  <c r="Z10" i="3"/>
  <c r="J11" i="3"/>
  <c r="N11" i="3"/>
  <c r="I17" i="3"/>
  <c r="M17" i="3"/>
  <c r="J5" i="3"/>
  <c r="J7" i="3"/>
  <c r="J13" i="3"/>
  <c r="S13" i="3" s="1"/>
  <c r="J15" i="3"/>
  <c r="S15" i="3" s="1"/>
  <c r="J17" i="3"/>
  <c r="S16" i="3" l="1"/>
  <c r="T16" i="3" s="1"/>
  <c r="K11" i="3"/>
  <c r="L11" i="3"/>
  <c r="S11" i="3" s="1"/>
  <c r="G11" i="3"/>
  <c r="H11" i="3" s="1"/>
  <c r="S14" i="3"/>
  <c r="S7" i="3"/>
  <c r="S5" i="3"/>
  <c r="Y5" i="3" s="1"/>
  <c r="AA5" i="3" s="1"/>
  <c r="M11" i="3"/>
  <c r="I11" i="3"/>
  <c r="G9" i="3"/>
  <c r="H9" i="3" s="1"/>
  <c r="S10" i="3"/>
  <c r="Y10" i="3" s="1"/>
  <c r="AA10" i="3" s="1"/>
  <c r="I9" i="3"/>
  <c r="X9" i="3"/>
  <c r="K9" i="3"/>
  <c r="J9" i="3"/>
  <c r="M9" i="3"/>
  <c r="S4" i="3"/>
  <c r="Y4" i="3" s="1"/>
  <c r="AA4" i="3" s="1"/>
  <c r="N9" i="3"/>
  <c r="U13" i="3"/>
  <c r="V13" i="3" s="1"/>
  <c r="Y13" i="3"/>
  <c r="AA13" i="3" s="1"/>
  <c r="T13" i="3"/>
  <c r="Y7" i="3"/>
  <c r="AA7" i="3" s="1"/>
  <c r="T7" i="3"/>
  <c r="U7" i="3"/>
  <c r="V7" i="3" s="1"/>
  <c r="T5" i="3"/>
  <c r="U5" i="3"/>
  <c r="V5" i="3" s="1"/>
  <c r="Y16" i="3"/>
  <c r="AA16" i="3" s="1"/>
  <c r="U16" i="3"/>
  <c r="V16" i="3" s="1"/>
  <c r="U15" i="3"/>
  <c r="V15" i="3" s="1"/>
  <c r="Y15" i="3"/>
  <c r="AA15" i="3" s="1"/>
  <c r="T15" i="3"/>
  <c r="Y6" i="3"/>
  <c r="AA6" i="3" s="1"/>
  <c r="T6" i="3"/>
  <c r="U6" i="3"/>
  <c r="V6" i="3" s="1"/>
  <c r="B18" i="2"/>
  <c r="T10" i="3"/>
  <c r="G19" i="2"/>
  <c r="H19" i="2" s="1"/>
  <c r="H18" i="2"/>
  <c r="S17" i="3"/>
  <c r="Y14" i="3"/>
  <c r="AA14" i="3" s="1"/>
  <c r="T14" i="3"/>
  <c r="U14" i="3"/>
  <c r="V14" i="3" s="1"/>
  <c r="Y8" i="3"/>
  <c r="AA8" i="3" s="1"/>
  <c r="T8" i="3"/>
  <c r="U8" i="3"/>
  <c r="V8" i="3" s="1"/>
  <c r="S12" i="3"/>
  <c r="U10" i="3"/>
  <c r="V10" i="3" s="1"/>
  <c r="T4" i="3" l="1"/>
  <c r="S9" i="3"/>
  <c r="U9" i="3" s="1"/>
  <c r="V9" i="3" s="1"/>
  <c r="U4" i="3"/>
  <c r="V4" i="3" s="1"/>
  <c r="T11" i="3"/>
  <c r="Y11" i="3"/>
  <c r="AA11" i="3" s="1"/>
  <c r="U11" i="3"/>
  <c r="V11" i="3" s="1"/>
  <c r="Y17" i="3"/>
  <c r="T17" i="3"/>
  <c r="U17" i="3"/>
  <c r="Y12" i="3"/>
  <c r="AA12" i="3" s="1"/>
  <c r="T12" i="3"/>
  <c r="U12" i="3"/>
  <c r="V12" i="3" s="1"/>
  <c r="C18" i="2"/>
  <c r="B19" i="2"/>
  <c r="C19" i="2" s="1"/>
  <c r="Y9" i="3" l="1"/>
  <c r="AA9" i="3" s="1"/>
  <c r="T9" i="3"/>
  <c r="AA17" i="3"/>
  <c r="V17" i="3"/>
  <c r="V21" i="3" s="1"/>
  <c r="C7" i="5" s="1"/>
  <c r="C9" i="5" s="1"/>
  <c r="C11" i="5" s="1"/>
</calcChain>
</file>

<file path=xl/sharedStrings.xml><?xml version="1.0" encoding="utf-8"?>
<sst xmlns="http://schemas.openxmlformats.org/spreadsheetml/2006/main" count="135" uniqueCount="109">
  <si>
    <t>Preço Calculado por Markup</t>
  </si>
  <si>
    <t>Cálculo de Preço DESEJADO</t>
  </si>
  <si>
    <t>Custo do Produto</t>
  </si>
  <si>
    <t>Markup DESEJADO (x)</t>
  </si>
  <si>
    <t>Markup CALCULADO (x)</t>
  </si>
  <si>
    <t>Preço CALCULADO</t>
  </si>
  <si>
    <t>Preço DESEJADO</t>
  </si>
  <si>
    <t>Lucro Bruto</t>
  </si>
  <si>
    <t>Impostos</t>
  </si>
  <si>
    <t>% de Cartão</t>
  </si>
  <si>
    <t>Comissão de Plataforma</t>
  </si>
  <si>
    <t>% de Marketing</t>
  </si>
  <si>
    <t>Comissão de Vendedor</t>
  </si>
  <si>
    <t xml:space="preserve">Outras % Deduções </t>
  </si>
  <si>
    <t>Custo de Venda</t>
  </si>
  <si>
    <t>Embalagem</t>
  </si>
  <si>
    <t>Custo de Frete (grátis)</t>
  </si>
  <si>
    <t>Outros Insumos</t>
  </si>
  <si>
    <t>Total de Deduções</t>
  </si>
  <si>
    <t>Margem de Contribuição</t>
  </si>
  <si>
    <t>DEDUÇÕES</t>
  </si>
  <si>
    <t>ANÁLISE SINTÉTICA</t>
  </si>
  <si>
    <t>PRODUTO</t>
  </si>
  <si>
    <t>SKU</t>
  </si>
  <si>
    <t>Markup Mínimo</t>
  </si>
  <si>
    <t>Preço Inicial</t>
  </si>
  <si>
    <t>Margem Bruta</t>
  </si>
  <si>
    <t>% Impostos</t>
  </si>
  <si>
    <t>% 
Cartão</t>
  </si>
  <si>
    <t>Comissão do Comercial</t>
  </si>
  <si>
    <t>Outras Deduções</t>
  </si>
  <si>
    <t>Custo do Frete [Grátis)</t>
  </si>
  <si>
    <t>Total das Deduções Variáveis</t>
  </si>
  <si>
    <t>% Deduzida</t>
  </si>
  <si>
    <t>Contribuição
 ( o que sobra)</t>
  </si>
  <si>
    <t>% Margem de Contribuição</t>
  </si>
  <si>
    <t>Margem 
(sobra)</t>
  </si>
  <si>
    <t>PRODUTO X</t>
  </si>
  <si>
    <t>PROD1</t>
  </si>
  <si>
    <t>PRODUTO Y</t>
  </si>
  <si>
    <t>PROD2</t>
  </si>
  <si>
    <t>PRODUTO Z</t>
  </si>
  <si>
    <t>PROD3</t>
  </si>
  <si>
    <t>PRODUTO Q</t>
  </si>
  <si>
    <t>PROD4</t>
  </si>
  <si>
    <t>PRODUTO P</t>
  </si>
  <si>
    <t>PROD5</t>
  </si>
  <si>
    <t>KIT 10 - PRODUTO X</t>
  </si>
  <si>
    <t>KIT10-PROD1</t>
  </si>
  <si>
    <t>KIT 5 - PRODUTO Y</t>
  </si>
  <si>
    <t>KIT5-PROD2</t>
  </si>
  <si>
    <t>KIT 3 - PRODUTO Z</t>
  </si>
  <si>
    <t>KIT3-PROD3</t>
  </si>
  <si>
    <t>KITMIX - 2 PRODUTO X + 1 PRODUTO Z</t>
  </si>
  <si>
    <t>KITMIX-2X1Z</t>
  </si>
  <si>
    <t>Média Margem de Contribuição</t>
  </si>
  <si>
    <t>Obrigações Mensais Fixas 
e/ou Eventuais</t>
  </si>
  <si>
    <t>Despesas Operacionais</t>
  </si>
  <si>
    <t>Treinamentos, Investimentos e Empréstimos</t>
  </si>
  <si>
    <t>Total de Obrigações Mensais</t>
  </si>
  <si>
    <t>Total de Despesas Administrativas</t>
  </si>
  <si>
    <t>Energia Elétrica</t>
  </si>
  <si>
    <t>Material de Escritório</t>
  </si>
  <si>
    <t>Material de Limpeza e Higiene</t>
  </si>
  <si>
    <t>Segurança</t>
  </si>
  <si>
    <t>Serviços Contábeis</t>
  </si>
  <si>
    <t>Sistemas Administrativos</t>
  </si>
  <si>
    <t>Tarifas Bancárias</t>
  </si>
  <si>
    <t>Telefone e Internet</t>
  </si>
  <si>
    <t>Transportes Administrativos</t>
  </si>
  <si>
    <t>Água e Esgoto</t>
  </si>
  <si>
    <t>Informática</t>
  </si>
  <si>
    <t>Outros despesas administrativas</t>
  </si>
  <si>
    <t>Total de Despesas com Pessoal</t>
  </si>
  <si>
    <t>FGTS</t>
  </si>
  <si>
    <t>GPS</t>
  </si>
  <si>
    <t>Pro-Labore</t>
  </si>
  <si>
    <t>Salários</t>
  </si>
  <si>
    <t>Serviços Terceirizados</t>
  </si>
  <si>
    <t>Vale Alimentação</t>
  </si>
  <si>
    <t>Vale Transporte</t>
  </si>
  <si>
    <t>Outras saídas de Pessoal</t>
  </si>
  <si>
    <t>Total de Despesas Comerciais</t>
  </si>
  <si>
    <t>Ferramentas de CRM</t>
  </si>
  <si>
    <t>Ferramentas de Vendas</t>
  </si>
  <si>
    <t>Marketing Fixo</t>
  </si>
  <si>
    <t>Outras saídas comerciais</t>
  </si>
  <si>
    <t>Total de Repasses para Fundos</t>
  </si>
  <si>
    <t>Fundo de Reserva</t>
  </si>
  <si>
    <t>Fundo de Despesas de Pessoal</t>
  </si>
  <si>
    <t>Treinamentos e Investimentos</t>
  </si>
  <si>
    <t>Total de Despesas com Investimentos</t>
  </si>
  <si>
    <t>Treinamentos e Consultorias</t>
  </si>
  <si>
    <t>Melhora de Estrutura</t>
  </si>
  <si>
    <t>Compra de Equipamento de Informática</t>
  </si>
  <si>
    <t>Compra de Maquinário e Ferramentas</t>
  </si>
  <si>
    <t>Compra de Mobília</t>
  </si>
  <si>
    <t xml:space="preserve">Total de Despesas com Amortizações e Financeiras </t>
  </si>
  <si>
    <t>Amortizações de Empréstimos</t>
  </si>
  <si>
    <t>Pagamento de Dívida</t>
  </si>
  <si>
    <t>Juros recorrentes</t>
  </si>
  <si>
    <t>Outras despesas financeiras</t>
  </si>
  <si>
    <t>Análise do Lucro</t>
  </si>
  <si>
    <t>Faturamento com LUCRO</t>
  </si>
  <si>
    <t>Quero uma previsão margem de lucro de...</t>
  </si>
  <si>
    <t>Total de Obrigações Financeiras Mensais</t>
  </si>
  <si>
    <t>O faturamento necessário será de:</t>
  </si>
  <si>
    <t>*cálculo usando P.E Financeiro</t>
  </si>
  <si>
    <t>Com lucro total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</si>
</sst>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 -416]#,##0.00"/>
    <numFmt numFmtId="165" formatCode="#,##0.0"/>
    <numFmt numFmtId="166" formatCode="[$R$-416]\ #,##0.00;[Red]\-[$R$-416]\ #,##0.00"/>
    <numFmt numFmtId="167" formatCode="0.0%"/>
    <numFmt numFmtId="168" formatCode="_-&quot;R$&quot;\ * #,##0.00_-;\-&quot;R$&quot;\ * #,##0.00_-;_-&quot;R$&quot;\ * &quot;-&quot;??_-;_-@"/>
  </numFmts>
  <fonts count="51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u/>
      <sz val="14"/>
      <color rgb="FF1155CC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66666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66666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C9211E"/>
      <name val="Calibri"/>
      <family val="2"/>
      <scheme val="minor"/>
    </font>
    <font>
      <b/>
      <sz val="12"/>
      <color rgb="FFC9211E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11"/>
      <color rgb="FFFFFFFF"/>
      <name val="Calibri"/>
      <family val="2"/>
    </font>
    <font>
      <i/>
      <sz val="10"/>
      <color theme="0"/>
      <name val="Calibri"/>
      <family val="2"/>
    </font>
    <font>
      <b/>
      <u/>
      <sz val="14"/>
      <color rgb="FF1155CC"/>
      <name val="Calibri"/>
      <family val="2"/>
      <scheme val="minor"/>
    </font>
    <font>
      <sz val="10"/>
      <color theme="1"/>
      <name val="Arial"/>
      <family val="2"/>
    </font>
    <font>
      <i/>
      <sz val="11"/>
      <color rgb="FF000000"/>
      <name val="Calibri"/>
      <family val="2"/>
    </font>
    <font>
      <sz val="11"/>
      <color rgb="FFC9211E"/>
      <name val="Calibri"/>
      <family val="2"/>
    </font>
    <font>
      <sz val="11"/>
      <color rgb="FFC0504D"/>
      <name val="Calibri"/>
      <family val="2"/>
    </font>
    <font>
      <sz val="11"/>
      <color theme="5"/>
      <name val="Calibri"/>
      <family val="2"/>
    </font>
    <font>
      <b/>
      <sz val="11"/>
      <color theme="5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4"/>
      <color rgb="FF1155CC"/>
      <name val="Calibri"/>
      <family val="2"/>
    </font>
    <font>
      <sz val="11"/>
      <color theme="1"/>
      <name val="Calibri"/>
      <family val="2"/>
    </font>
    <font>
      <b/>
      <sz val="24"/>
      <color rgb="FFFFFFFF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3"/>
      <color rgb="FFFFFFFF"/>
      <name val="Calibri"/>
      <family val="2"/>
    </font>
    <font>
      <b/>
      <sz val="14"/>
      <color rgb="FFFFFFFF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b/>
      <u/>
      <sz val="14"/>
      <color rgb="FF1155CC"/>
      <name val="Calibri"/>
      <family val="2"/>
      <scheme val="minor"/>
    </font>
    <font>
      <b/>
      <sz val="18"/>
      <color rgb="FFFFFFFF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i/>
      <sz val="8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4BACC6"/>
        <bgColor rgb="FF4BACC6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1C232"/>
        <bgColor rgb="FFF1C232"/>
      </patternFill>
    </fill>
    <fill>
      <patternFill patternType="solid">
        <fgColor rgb="FF999999"/>
        <bgColor rgb="FF999999"/>
      </patternFill>
    </fill>
    <fill>
      <patternFill patternType="solid">
        <fgColor theme="6"/>
        <bgColor theme="6"/>
      </patternFill>
    </fill>
    <fill>
      <patternFill patternType="solid">
        <fgColor rgb="FF31859B"/>
        <bgColor rgb="FF31859B"/>
      </patternFill>
    </fill>
    <fill>
      <patternFill patternType="solid">
        <fgColor rgb="FFF4CCCC"/>
        <bgColor rgb="FFF4CCCC"/>
      </patternFill>
    </fill>
    <fill>
      <patternFill patternType="solid">
        <fgColor rgb="FFC9211E"/>
        <bgColor rgb="FFC9211E"/>
      </patternFill>
    </fill>
    <fill>
      <patternFill patternType="solid">
        <fgColor rgb="FFD9EAD3"/>
        <bgColor rgb="FFD9EAD3"/>
      </patternFill>
    </fill>
    <fill>
      <patternFill patternType="solid">
        <fgColor rgb="FFDBE5F1"/>
        <bgColor rgb="FFDBE5F1"/>
      </patternFill>
    </fill>
    <fill>
      <patternFill patternType="solid">
        <fgColor rgb="FFF7E7E7"/>
        <bgColor rgb="FFF7E7E7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00B050"/>
        <bgColor rgb="FF4BACC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1859B"/>
      </patternFill>
    </fill>
    <fill>
      <patternFill patternType="solid">
        <fgColor rgb="FF00B050"/>
        <bgColor rgb="FFDAEEF3"/>
      </patternFill>
    </fill>
    <fill>
      <patternFill patternType="solid">
        <fgColor rgb="FF00B050"/>
        <bgColor rgb="FFF3F3F3"/>
      </patternFill>
    </fill>
    <fill>
      <patternFill patternType="solid">
        <fgColor rgb="FF00B050"/>
        <bgColor rgb="FF674EA7"/>
      </patternFill>
    </fill>
    <fill>
      <patternFill patternType="solid">
        <fgColor rgb="FF00B050"/>
        <bgColor rgb="FFD9D9D9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DBE5F1"/>
      </left>
      <right/>
      <top/>
      <bottom style="thin">
        <color rgb="FFDBE5F1"/>
      </bottom>
      <diagonal/>
    </border>
    <border>
      <left/>
      <right/>
      <top/>
      <bottom style="thin">
        <color rgb="FFDBE5F1"/>
      </bottom>
      <diagonal/>
    </border>
    <border>
      <left/>
      <right style="thin">
        <color rgb="FFDBE5F1"/>
      </right>
      <top/>
      <bottom style="thin">
        <color rgb="FFDBE5F1"/>
      </bottom>
      <diagonal/>
    </border>
    <border>
      <left style="thin">
        <color rgb="FFDBE5F1"/>
      </left>
      <right style="thin">
        <color rgb="FFDBE5F1"/>
      </right>
      <top style="thin">
        <color rgb="FFDBE5F1"/>
      </top>
      <bottom style="thin">
        <color rgb="FFDBE5F1"/>
      </bottom>
      <diagonal/>
    </border>
    <border>
      <left style="thin">
        <color rgb="FFDBE5F1"/>
      </left>
      <right/>
      <top style="thin">
        <color rgb="FFDBE5F1"/>
      </top>
      <bottom/>
      <diagonal/>
    </border>
    <border>
      <left/>
      <right style="thin">
        <color rgb="FFDBE5F1"/>
      </right>
      <top style="thin">
        <color rgb="FFDBE5F1"/>
      </top>
      <bottom/>
      <diagonal/>
    </border>
    <border>
      <left style="thin">
        <color rgb="FFDBE5F1"/>
      </left>
      <right/>
      <top/>
      <bottom/>
      <diagonal/>
    </border>
    <border>
      <left/>
      <right style="thin">
        <color rgb="FFDBE5F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4BACC6"/>
      </left>
      <right/>
      <top/>
      <bottom style="thin">
        <color rgb="FF4BACC6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thin">
        <color rgb="FF4BACC6"/>
      </left>
      <right/>
      <top style="thin">
        <color rgb="FF4BACC6"/>
      </top>
      <bottom style="thin">
        <color rgb="FF4BACC6"/>
      </bottom>
      <diagonal/>
    </border>
    <border>
      <left/>
      <right style="thin">
        <color rgb="FF4BACC6"/>
      </right>
      <top style="thin">
        <color rgb="FF4BACC6"/>
      </top>
      <bottom style="thin">
        <color rgb="FF4BACC6"/>
      </bottom>
      <diagonal/>
    </border>
    <border>
      <left style="thin">
        <color rgb="FFDBE5F1"/>
      </left>
      <right style="thin">
        <color rgb="FFDBE5F1"/>
      </right>
      <top/>
      <bottom style="thin">
        <color rgb="FFDBE5F1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164" fontId="4" fillId="6" borderId="16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left" vertical="center"/>
    </xf>
    <xf numFmtId="165" fontId="4" fillId="6" borderId="16" xfId="0" applyNumberFormat="1" applyFont="1" applyFill="1" applyBorder="1" applyAlignment="1">
      <alignment horizontal="center" vertical="center"/>
    </xf>
    <xf numFmtId="10" fontId="6" fillId="7" borderId="16" xfId="0" applyNumberFormat="1" applyFont="1" applyFill="1" applyBorder="1" applyAlignment="1">
      <alignment horizontal="center" vertical="center"/>
    </xf>
    <xf numFmtId="165" fontId="4" fillId="5" borderId="16" xfId="0" applyNumberFormat="1" applyFont="1" applyFill="1" applyBorder="1" applyAlignment="1">
      <alignment horizontal="center" vertical="center"/>
    </xf>
    <xf numFmtId="164" fontId="7" fillId="7" borderId="16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6" borderId="1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5" borderId="16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 vertical="center"/>
    </xf>
    <xf numFmtId="10" fontId="6" fillId="6" borderId="16" xfId="0" applyNumberFormat="1" applyFont="1" applyFill="1" applyBorder="1" applyAlignment="1">
      <alignment horizontal="center" vertical="center"/>
    </xf>
    <xf numFmtId="164" fontId="13" fillId="6" borderId="16" xfId="0" applyNumberFormat="1" applyFont="1" applyFill="1" applyBorder="1" applyAlignment="1">
      <alignment horizontal="center" vertical="center"/>
    </xf>
    <xf numFmtId="10" fontId="6" fillId="5" borderId="16" xfId="0" applyNumberFormat="1" applyFont="1" applyFill="1" applyBorder="1" applyAlignment="1">
      <alignment horizontal="center" vertical="center"/>
    </xf>
    <xf numFmtId="164" fontId="14" fillId="5" borderId="16" xfId="0" applyNumberFormat="1" applyFont="1" applyFill="1" applyBorder="1" applyAlignment="1">
      <alignment horizontal="center" vertical="center"/>
    </xf>
    <xf numFmtId="10" fontId="8" fillId="5" borderId="1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/>
    <xf numFmtId="0" fontId="21" fillId="0" borderId="5" xfId="0" applyFont="1" applyBorder="1" applyAlignment="1">
      <alignment horizontal="left" vertical="center"/>
    </xf>
    <xf numFmtId="0" fontId="16" fillId="6" borderId="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10" fontId="16" fillId="6" borderId="5" xfId="0" applyNumberFormat="1" applyFont="1" applyFill="1" applyBorder="1" applyAlignment="1">
      <alignment horizontal="center"/>
    </xf>
    <xf numFmtId="9" fontId="16" fillId="6" borderId="5" xfId="0" applyNumberFormat="1" applyFont="1" applyFill="1" applyBorder="1" applyAlignment="1">
      <alignment horizontal="center"/>
    </xf>
    <xf numFmtId="164" fontId="16" fillId="6" borderId="5" xfId="0" applyNumberFormat="1" applyFont="1" applyFill="1" applyBorder="1" applyAlignment="1">
      <alignment horizontal="center"/>
    </xf>
    <xf numFmtId="166" fontId="16" fillId="6" borderId="5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167" fontId="26" fillId="11" borderId="16" xfId="0" applyNumberFormat="1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166" fontId="23" fillId="13" borderId="16" xfId="0" applyNumberFormat="1" applyFont="1" applyFill="1" applyBorder="1" applyAlignment="1">
      <alignment horizontal="center" vertical="center" wrapText="1"/>
    </xf>
    <xf numFmtId="166" fontId="24" fillId="13" borderId="16" xfId="0" applyNumberFormat="1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horizontal="center"/>
    </xf>
    <xf numFmtId="0" fontId="28" fillId="6" borderId="16" xfId="0" applyFont="1" applyFill="1" applyBorder="1"/>
    <xf numFmtId="4" fontId="28" fillId="6" borderId="16" xfId="0" applyNumberFormat="1" applyFont="1" applyFill="1" applyBorder="1" applyAlignment="1">
      <alignment horizontal="center"/>
    </xf>
    <xf numFmtId="4" fontId="29" fillId="6" borderId="16" xfId="0" applyNumberFormat="1" applyFont="1" applyFill="1" applyBorder="1" applyAlignment="1">
      <alignment horizontal="center"/>
    </xf>
    <xf numFmtId="4" fontId="16" fillId="14" borderId="16" xfId="0" applyNumberFormat="1" applyFont="1" applyFill="1" applyBorder="1" applyAlignment="1">
      <alignment horizontal="center"/>
    </xf>
    <xf numFmtId="4" fontId="20" fillId="15" borderId="16" xfId="0" applyNumberFormat="1" applyFont="1" applyFill="1" applyBorder="1" applyAlignment="1">
      <alignment horizontal="center"/>
    </xf>
    <xf numFmtId="167" fontId="18" fillId="15" borderId="16" xfId="0" applyNumberFormat="1" applyFont="1" applyFill="1" applyBorder="1" applyAlignment="1">
      <alignment horizontal="center"/>
    </xf>
    <xf numFmtId="4" fontId="30" fillId="16" borderId="16" xfId="0" applyNumberFormat="1" applyFont="1" applyFill="1" applyBorder="1" applyAlignment="1">
      <alignment horizontal="center"/>
    </xf>
    <xf numFmtId="4" fontId="30" fillId="6" borderId="16" xfId="0" applyNumberFormat="1" applyFont="1" applyFill="1" applyBorder="1" applyAlignment="1">
      <alignment horizontal="center"/>
    </xf>
    <xf numFmtId="4" fontId="31" fillId="6" borderId="16" xfId="0" applyNumberFormat="1" applyFont="1" applyFill="1" applyBorder="1" applyAlignment="1">
      <alignment horizontal="center"/>
    </xf>
    <xf numFmtId="4" fontId="32" fillId="6" borderId="16" xfId="0" applyNumberFormat="1" applyFont="1" applyFill="1" applyBorder="1" applyAlignment="1">
      <alignment horizontal="center"/>
    </xf>
    <xf numFmtId="4" fontId="33" fillId="16" borderId="16" xfId="0" applyNumberFormat="1" applyFont="1" applyFill="1" applyBorder="1" applyAlignment="1">
      <alignment horizontal="center"/>
    </xf>
    <xf numFmtId="10" fontId="18" fillId="16" borderId="16" xfId="0" applyNumberFormat="1" applyFont="1" applyFill="1" applyBorder="1" applyAlignment="1">
      <alignment horizontal="center"/>
    </xf>
    <xf numFmtId="4" fontId="16" fillId="2" borderId="16" xfId="0" applyNumberFormat="1" applyFont="1" applyFill="1" applyBorder="1" applyAlignment="1">
      <alignment horizontal="center"/>
    </xf>
    <xf numFmtId="167" fontId="18" fillId="2" borderId="16" xfId="0" applyNumberFormat="1" applyFont="1" applyFill="1" applyBorder="1" applyAlignment="1">
      <alignment horizontal="center"/>
    </xf>
    <xf numFmtId="4" fontId="20" fillId="14" borderId="16" xfId="0" applyNumberFormat="1" applyFont="1" applyFill="1" applyBorder="1" applyAlignment="1">
      <alignment horizontal="center"/>
    </xf>
    <xf numFmtId="4" fontId="32" fillId="16" borderId="16" xfId="0" applyNumberFormat="1" applyFont="1" applyFill="1" applyBorder="1" applyAlignment="1">
      <alignment horizontal="center"/>
    </xf>
    <xf numFmtId="4" fontId="28" fillId="17" borderId="16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horizontal="center"/>
    </xf>
    <xf numFmtId="4" fontId="20" fillId="6" borderId="6" xfId="0" applyNumberFormat="1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/>
    </xf>
    <xf numFmtId="4" fontId="1" fillId="6" borderId="6" xfId="0" applyNumberFormat="1" applyFont="1" applyFill="1" applyBorder="1"/>
    <xf numFmtId="0" fontId="1" fillId="6" borderId="6" xfId="0" applyFont="1" applyFill="1" applyBorder="1"/>
    <xf numFmtId="0" fontId="34" fillId="6" borderId="6" xfId="0" applyFont="1" applyFill="1" applyBorder="1"/>
    <xf numFmtId="0" fontId="35" fillId="6" borderId="6" xfId="0" applyFont="1" applyFill="1" applyBorder="1"/>
    <xf numFmtId="0" fontId="1" fillId="6" borderId="1" xfId="0" applyFont="1" applyFill="1" applyBorder="1"/>
    <xf numFmtId="0" fontId="20" fillId="6" borderId="1" xfId="0" applyFont="1" applyFill="1" applyBorder="1" applyAlignment="1">
      <alignment horizontal="center"/>
    </xf>
    <xf numFmtId="4" fontId="1" fillId="6" borderId="1" xfId="0" applyNumberFormat="1" applyFont="1" applyFill="1" applyBorder="1"/>
    <xf numFmtId="0" fontId="34" fillId="6" borderId="1" xfId="0" applyFont="1" applyFill="1" applyBorder="1"/>
    <xf numFmtId="0" fontId="35" fillId="6" borderId="1" xfId="0" applyFont="1" applyFill="1" applyBorder="1"/>
    <xf numFmtId="0" fontId="29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 wrapText="1"/>
    </xf>
    <xf numFmtId="167" fontId="35" fillId="6" borderId="1" xfId="0" applyNumberFormat="1" applyFont="1" applyFill="1" applyBorder="1"/>
    <xf numFmtId="164" fontId="35" fillId="6" borderId="1" xfId="0" applyNumberFormat="1" applyFont="1" applyFill="1" applyBorder="1"/>
    <xf numFmtId="0" fontId="1" fillId="6" borderId="1" xfId="0" applyFont="1" applyFill="1" applyBorder="1" applyAlignment="1">
      <alignment horizontal="center"/>
    </xf>
    <xf numFmtId="0" fontId="36" fillId="6" borderId="1" xfId="0" applyFont="1" applyFill="1" applyBorder="1"/>
    <xf numFmtId="0" fontId="38" fillId="0" borderId="1" xfId="0" applyFont="1" applyBorder="1"/>
    <xf numFmtId="0" fontId="4" fillId="0" borderId="1" xfId="0" applyFont="1" applyBorder="1"/>
    <xf numFmtId="0" fontId="38" fillId="0" borderId="3" xfId="0" applyFont="1" applyBorder="1"/>
    <xf numFmtId="0" fontId="40" fillId="18" borderId="16" xfId="0" applyFont="1" applyFill="1" applyBorder="1" applyAlignment="1">
      <alignment wrapText="1"/>
    </xf>
    <xf numFmtId="168" fontId="40" fillId="18" borderId="16" xfId="0" applyNumberFormat="1" applyFont="1" applyFill="1" applyBorder="1"/>
    <xf numFmtId="0" fontId="38" fillId="0" borderId="4" xfId="0" applyFont="1" applyBorder="1"/>
    <xf numFmtId="0" fontId="41" fillId="18" borderId="16" xfId="0" applyFont="1" applyFill="1" applyBorder="1" applyAlignment="1">
      <alignment wrapText="1"/>
    </xf>
    <xf numFmtId="0" fontId="4" fillId="0" borderId="6" xfId="0" applyFont="1" applyBorder="1"/>
    <xf numFmtId="168" fontId="38" fillId="0" borderId="16" xfId="0" applyNumberFormat="1" applyFont="1" applyBorder="1"/>
    <xf numFmtId="0" fontId="38" fillId="0" borderId="16" xfId="0" applyFont="1" applyBorder="1"/>
    <xf numFmtId="168" fontId="44" fillId="18" borderId="16" xfId="0" applyNumberFormat="1" applyFont="1" applyFill="1" applyBorder="1"/>
    <xf numFmtId="168" fontId="45" fillId="3" borderId="16" xfId="0" applyNumberFormat="1" applyFont="1" applyFill="1" applyBorder="1"/>
    <xf numFmtId="168" fontId="45" fillId="0" borderId="16" xfId="0" applyNumberFormat="1" applyFont="1" applyBorder="1"/>
    <xf numFmtId="0" fontId="45" fillId="0" borderId="16" xfId="0" applyFont="1" applyBorder="1"/>
    <xf numFmtId="0" fontId="45" fillId="0" borderId="21" xfId="0" applyFont="1" applyBorder="1"/>
    <xf numFmtId="168" fontId="45" fillId="0" borderId="21" xfId="0" applyNumberFormat="1" applyFont="1" applyBorder="1"/>
    <xf numFmtId="0" fontId="44" fillId="18" borderId="16" xfId="0" applyFont="1" applyFill="1" applyBorder="1"/>
    <xf numFmtId="168" fontId="38" fillId="0" borderId="1" xfId="0" applyNumberFormat="1" applyFont="1" applyBorder="1"/>
    <xf numFmtId="0" fontId="45" fillId="3" borderId="16" xfId="0" applyFont="1" applyFill="1" applyBorder="1"/>
    <xf numFmtId="0" fontId="45" fillId="3" borderId="21" xfId="0" applyFont="1" applyFill="1" applyBorder="1"/>
    <xf numFmtId="0" fontId="38" fillId="0" borderId="21" xfId="0" applyFont="1" applyBorder="1"/>
    <xf numFmtId="168" fontId="38" fillId="0" borderId="21" xfId="0" applyNumberFormat="1" applyFont="1" applyBorder="1"/>
    <xf numFmtId="0" fontId="38" fillId="0" borderId="6" xfId="0" applyFont="1" applyBorder="1"/>
    <xf numFmtId="0" fontId="45" fillId="3" borderId="1" xfId="0" applyFont="1" applyFill="1" applyBorder="1"/>
    <xf numFmtId="168" fontId="45" fillId="0" borderId="1" xfId="0" applyNumberFormat="1" applyFont="1" applyBorder="1"/>
    <xf numFmtId="0" fontId="46" fillId="3" borderId="1" xfId="0" applyFont="1" applyFill="1" applyBorder="1" applyAlignment="1">
      <alignment horizontal="center" vertical="center" wrapText="1"/>
    </xf>
    <xf numFmtId="0" fontId="38" fillId="0" borderId="26" xfId="0" applyFont="1" applyBorder="1"/>
    <xf numFmtId="0" fontId="44" fillId="15" borderId="16" xfId="0" applyFont="1" applyFill="1" applyBorder="1"/>
    <xf numFmtId="167" fontId="40" fillId="3" borderId="16" xfId="0" applyNumberFormat="1" applyFont="1" applyFill="1" applyBorder="1" applyAlignment="1">
      <alignment horizontal="center"/>
    </xf>
    <xf numFmtId="0" fontId="48" fillId="5" borderId="16" xfId="0" applyFont="1" applyFill="1" applyBorder="1"/>
    <xf numFmtId="167" fontId="48" fillId="5" borderId="16" xfId="0" applyNumberFormat="1" applyFont="1" applyFill="1" applyBorder="1" applyAlignment="1">
      <alignment horizontal="center"/>
    </xf>
    <xf numFmtId="164" fontId="48" fillId="5" borderId="16" xfId="0" applyNumberFormat="1" applyFont="1" applyFill="1" applyBorder="1" applyAlignment="1">
      <alignment horizontal="center"/>
    </xf>
    <xf numFmtId="0" fontId="49" fillId="15" borderId="16" xfId="0" applyFont="1" applyFill="1" applyBorder="1"/>
    <xf numFmtId="168" fontId="49" fillId="15" borderId="16" xfId="0" applyNumberFormat="1" applyFont="1" applyFill="1" applyBorder="1" applyAlignment="1">
      <alignment horizontal="center"/>
    </xf>
    <xf numFmtId="0" fontId="50" fillId="0" borderId="16" xfId="0" applyFont="1" applyBorder="1" applyAlignment="1">
      <alignment vertical="top"/>
    </xf>
    <xf numFmtId="9" fontId="38" fillId="0" borderId="16" xfId="0" applyNumberFormat="1" applyFont="1" applyBorder="1"/>
    <xf numFmtId="168" fontId="43" fillId="19" borderId="16" xfId="0" applyNumberFormat="1" applyFont="1" applyFill="1" applyBorder="1" applyAlignment="1">
      <alignment wrapText="1"/>
    </xf>
    <xf numFmtId="0" fontId="42" fillId="21" borderId="16" xfId="0" applyFont="1" applyFill="1" applyBorder="1" applyAlignment="1">
      <alignment horizontal="center" wrapText="1"/>
    </xf>
    <xf numFmtId="168" fontId="42" fillId="21" borderId="16" xfId="0" applyNumberFormat="1" applyFont="1" applyFill="1" applyBorder="1" applyAlignment="1">
      <alignment horizontal="center" vertical="center"/>
    </xf>
    <xf numFmtId="0" fontId="42" fillId="19" borderId="16" xfId="0" applyFont="1" applyFill="1" applyBorder="1"/>
    <xf numFmtId="168" fontId="42" fillId="19" borderId="16" xfId="0" applyNumberFormat="1" applyFont="1" applyFill="1" applyBorder="1" applyAlignment="1">
      <alignment horizontal="center"/>
    </xf>
    <xf numFmtId="0" fontId="44" fillId="22" borderId="16" xfId="0" applyFont="1" applyFill="1" applyBorder="1"/>
    <xf numFmtId="168" fontId="44" fillId="22" borderId="16" xfId="0" applyNumberFormat="1" applyFont="1" applyFill="1" applyBorder="1"/>
    <xf numFmtId="0" fontId="43" fillId="19" borderId="16" xfId="0" applyFont="1" applyFill="1" applyBorder="1" applyAlignment="1">
      <alignment wrapText="1"/>
    </xf>
    <xf numFmtId="0" fontId="16" fillId="23" borderId="16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left" vertical="center"/>
    </xf>
    <xf numFmtId="0" fontId="7" fillId="25" borderId="16" xfId="0" applyFont="1" applyFill="1" applyBorder="1" applyAlignment="1">
      <alignment horizontal="left" vertical="center"/>
    </xf>
    <xf numFmtId="164" fontId="7" fillId="25" borderId="16" xfId="0" applyNumberFormat="1" applyFont="1" applyFill="1" applyBorder="1" applyAlignment="1">
      <alignment horizontal="center" vertical="center"/>
    </xf>
    <xf numFmtId="10" fontId="8" fillId="25" borderId="16" xfId="0" applyNumberFormat="1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24" borderId="13" xfId="0" applyFont="1" applyFill="1" applyBorder="1" applyAlignment="1">
      <alignment horizontal="center" vertical="center"/>
    </xf>
    <xf numFmtId="0" fontId="2" fillId="20" borderId="14" xfId="0" applyFont="1" applyFill="1" applyBorder="1"/>
    <xf numFmtId="0" fontId="2" fillId="20" borderId="15" xfId="0" applyFont="1" applyFill="1" applyBorder="1"/>
    <xf numFmtId="0" fontId="5" fillId="19" borderId="13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2" fillId="6" borderId="7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/>
    </xf>
    <xf numFmtId="0" fontId="39" fillId="19" borderId="17" xfId="0" applyFont="1" applyFill="1" applyBorder="1" applyAlignment="1">
      <alignment horizontal="center" wrapText="1"/>
    </xf>
    <xf numFmtId="0" fontId="2" fillId="20" borderId="18" xfId="0" applyFont="1" applyFill="1" applyBorder="1"/>
    <xf numFmtId="0" fontId="2" fillId="20" borderId="19" xfId="0" applyFont="1" applyFill="1" applyBorder="1"/>
    <xf numFmtId="0" fontId="2" fillId="20" borderId="20" xfId="0" applyFont="1" applyFill="1" applyBorder="1"/>
    <xf numFmtId="0" fontId="2" fillId="20" borderId="13" xfId="0" applyFont="1" applyFill="1" applyBorder="1"/>
    <xf numFmtId="0" fontId="47" fillId="19" borderId="22" xfId="0" applyFont="1" applyFill="1" applyBorder="1" applyAlignment="1">
      <alignment horizontal="center"/>
    </xf>
    <xf numFmtId="0" fontId="2" fillId="20" borderId="23" xfId="0" applyFont="1" applyFill="1" applyBorder="1"/>
    <xf numFmtId="0" fontId="43" fillId="19" borderId="24" xfId="0" applyFont="1" applyFill="1" applyBorder="1" applyAlignment="1">
      <alignment horizontal="center"/>
    </xf>
    <xf numFmtId="0" fontId="2" fillId="20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449580</xdr:colOff>
      <xdr:row>30</xdr:row>
      <xdr:rowOff>251460</xdr:rowOff>
    </xdr:from>
    <xdr:to>
      <xdr:col>9</xdr:col>
      <xdr:colOff>34616</xdr:colOff>
      <xdr:row>40</xdr:row>
      <xdr:rowOff>110965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B1CA-F553-4919-AD13-4516721ED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7960" y="8770620"/>
          <a:ext cx="2556836" cy="2678905"/>
        </a:xfrm>
        <a:prstGeom prst="rect">
          <a:avLst/>
        </a:prstGeom>
      </xdr:spPr>
    </xdr:pic>
    <xdr:clientData/>
  </xdr:twoCellAnchor>
  <xdr:twoCellAnchor>
    <xdr:from>
      <xdr:col>3</xdr:col>
      <xdr:colOff>1668780</xdr:colOff>
      <xdr:row>30</xdr:row>
      <xdr:rowOff>270985</xdr:rowOff>
    </xdr:from>
    <xdr:to>
      <xdr:col>6</xdr:col>
      <xdr:colOff>419100</xdr:colOff>
      <xdr:row>40</xdr:row>
      <xdr:rowOff>65245</xdr:rowOff>
    </xdr:to>
    <xdr:sp macro="" textlink="">
      <xdr:nvSpPr>
        <xdr:cNvPr id="4" name="CaixaDe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346C55-5C28-486A-BCEF-2D65BA3D51FB}"/>
            </a:ext>
          </a:extLst>
        </xdr:cNvPr>
        <xdr:cNvSpPr txBox="1"/>
      </xdr:nvSpPr>
      <xdr:spPr>
        <a:xfrm>
          <a:off x="6941820" y="8790145"/>
          <a:ext cx="3375660" cy="2613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0</xdr:row>
      <xdr:rowOff>190500</xdr:rowOff>
    </xdr:from>
    <xdr:to>
      <xdr:col>8</xdr:col>
      <xdr:colOff>598496</xdr:colOff>
      <xdr:row>12</xdr:row>
      <xdr:rowOff>27145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82E4E7-DF4E-4019-B760-BD7B4EFAE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83340" y="190500"/>
          <a:ext cx="2556836" cy="2678905"/>
        </a:xfrm>
        <a:prstGeom prst="rect">
          <a:avLst/>
        </a:prstGeom>
      </xdr:spPr>
    </xdr:pic>
    <xdr:clientData/>
  </xdr:twoCellAnchor>
  <xdr:twoCellAnchor>
    <xdr:from>
      <xdr:col>3</xdr:col>
      <xdr:colOff>449580</xdr:colOff>
      <xdr:row>0</xdr:row>
      <xdr:rowOff>210025</xdr:rowOff>
    </xdr:from>
    <xdr:to>
      <xdr:col>5</xdr:col>
      <xdr:colOff>982980</xdr:colOff>
      <xdr:row>11</xdr:row>
      <xdr:rowOff>164305</xdr:rowOff>
    </xdr:to>
    <xdr:sp macro="" textlink="">
      <xdr:nvSpPr>
        <xdr:cNvPr id="3" name="CaixaDeTex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914BC9-076D-4296-8990-BFC1876D3A60}"/>
            </a:ext>
          </a:extLst>
        </xdr:cNvPr>
        <xdr:cNvSpPr txBox="1"/>
      </xdr:nvSpPr>
      <xdr:spPr>
        <a:xfrm>
          <a:off x="8077200" y="210025"/>
          <a:ext cx="3375660" cy="2613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8"/>
  <sheetViews>
    <sheetView workbookViewId="0">
      <selection activeCell="J3" sqref="J3"/>
    </sheetView>
  </sheetViews>
  <sheetFormatPr defaultColWidth="14.44140625" defaultRowHeight="15" customHeight="1" x14ac:dyDescent="0.3"/>
  <cols>
    <col min="1" max="1" width="25.109375" customWidth="1"/>
    <col min="3" max="3" width="14.33203125" customWidth="1"/>
    <col min="4" max="4" width="12.6640625" customWidth="1"/>
    <col min="5" max="5" width="11.44140625" customWidth="1"/>
    <col min="6" max="6" width="25.88671875" customWidth="1"/>
    <col min="7" max="7" width="21" customWidth="1"/>
    <col min="8" max="8" width="23.6640625" customWidth="1"/>
  </cols>
  <sheetData>
    <row r="1" spans="1:26" ht="30.75" customHeight="1" x14ac:dyDescent="0.3">
      <c r="A1" s="158"/>
      <c r="B1" s="159"/>
      <c r="C1" s="159"/>
      <c r="D1" s="159"/>
      <c r="E1" s="159"/>
      <c r="F1" s="159"/>
      <c r="G1" s="159"/>
      <c r="H1" s="160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75" customHeight="1" x14ac:dyDescent="0.3">
      <c r="A2" s="161"/>
      <c r="B2" s="162"/>
      <c r="C2" s="162"/>
      <c r="D2" s="162"/>
      <c r="E2" s="162"/>
      <c r="F2" s="162"/>
      <c r="G2" s="162"/>
      <c r="H2" s="163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 x14ac:dyDescent="0.3">
      <c r="A3" s="164" t="s">
        <v>0</v>
      </c>
      <c r="B3" s="165"/>
      <c r="C3" s="166"/>
      <c r="D3" s="6"/>
      <c r="E3" s="7"/>
      <c r="F3" s="167" t="s">
        <v>1</v>
      </c>
      <c r="G3" s="165"/>
      <c r="H3" s="16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2.5" customHeight="1" x14ac:dyDescent="0.3">
      <c r="A4" s="8" t="s">
        <v>2</v>
      </c>
      <c r="B4" s="9">
        <v>15</v>
      </c>
      <c r="C4" s="10"/>
      <c r="D4" s="4"/>
      <c r="E4" s="11"/>
      <c r="F4" s="8" t="s">
        <v>2</v>
      </c>
      <c r="G4" s="9">
        <v>15</v>
      </c>
      <c r="H4" s="10"/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customHeight="1" x14ac:dyDescent="0.3">
      <c r="A5" s="12" t="s">
        <v>3</v>
      </c>
      <c r="B5" s="13">
        <v>2.5</v>
      </c>
      <c r="C5" s="14">
        <f>B6/B4-100%</f>
        <v>1.5</v>
      </c>
      <c r="D5" s="4"/>
      <c r="E5" s="11"/>
      <c r="F5" s="12" t="s">
        <v>4</v>
      </c>
      <c r="G5" s="15">
        <f>G6/G4</f>
        <v>2.6666666666666665</v>
      </c>
      <c r="H5" s="14">
        <f>G6/G4-100%</f>
        <v>1.6666666666666665</v>
      </c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3">
      <c r="A6" s="153" t="s">
        <v>5</v>
      </c>
      <c r="B6" s="16">
        <f>B4*B5</f>
        <v>37.5</v>
      </c>
      <c r="C6" s="17"/>
      <c r="D6" s="18"/>
      <c r="E6" s="19"/>
      <c r="F6" s="157" t="s">
        <v>6</v>
      </c>
      <c r="G6" s="20">
        <v>40</v>
      </c>
      <c r="H6" s="17"/>
      <c r="I6" s="18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2.5" customHeight="1" x14ac:dyDescent="0.3">
      <c r="A7" s="22" t="s">
        <v>7</v>
      </c>
      <c r="B7" s="23">
        <f>B6-B4</f>
        <v>22.5</v>
      </c>
      <c r="C7" s="14">
        <f>B7/B6</f>
        <v>0.6</v>
      </c>
      <c r="D7" s="24"/>
      <c r="E7" s="25"/>
      <c r="F7" s="22" t="s">
        <v>7</v>
      </c>
      <c r="G7" s="23">
        <f>G6-G4</f>
        <v>25</v>
      </c>
      <c r="H7" s="14">
        <f>G7/G6</f>
        <v>0.625</v>
      </c>
      <c r="I7" s="24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2.5" customHeight="1" x14ac:dyDescent="0.3">
      <c r="A8" s="27" t="s">
        <v>8</v>
      </c>
      <c r="B8" s="28">
        <f t="shared" ref="B8:B13" si="0">$B$6*C8</f>
        <v>0</v>
      </c>
      <c r="C8" s="29"/>
      <c r="D8" s="4"/>
      <c r="E8" s="11"/>
      <c r="F8" s="27" t="s">
        <v>8</v>
      </c>
      <c r="G8" s="28">
        <f t="shared" ref="G8:G13" si="1">$G$6*H8</f>
        <v>0</v>
      </c>
      <c r="H8" s="29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 x14ac:dyDescent="0.3">
      <c r="A9" s="27" t="s">
        <v>9</v>
      </c>
      <c r="B9" s="28">
        <f t="shared" si="0"/>
        <v>0</v>
      </c>
      <c r="C9" s="29"/>
      <c r="D9" s="4"/>
      <c r="E9" s="11"/>
      <c r="F9" s="27" t="s">
        <v>9</v>
      </c>
      <c r="G9" s="28">
        <f t="shared" si="1"/>
        <v>0</v>
      </c>
      <c r="H9" s="29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 x14ac:dyDescent="0.3">
      <c r="A10" s="27" t="s">
        <v>10</v>
      </c>
      <c r="B10" s="28">
        <f t="shared" si="0"/>
        <v>0</v>
      </c>
      <c r="C10" s="29"/>
      <c r="D10" s="4"/>
      <c r="E10" s="11"/>
      <c r="F10" s="27" t="s">
        <v>10</v>
      </c>
      <c r="G10" s="28">
        <f t="shared" si="1"/>
        <v>0</v>
      </c>
      <c r="H10" s="29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customHeight="1" x14ac:dyDescent="0.3">
      <c r="A11" s="27" t="s">
        <v>11</v>
      </c>
      <c r="B11" s="28">
        <f t="shared" si="0"/>
        <v>0</v>
      </c>
      <c r="C11" s="29"/>
      <c r="D11" s="4"/>
      <c r="E11" s="11"/>
      <c r="F11" s="27" t="s">
        <v>11</v>
      </c>
      <c r="G11" s="28">
        <f t="shared" si="1"/>
        <v>0</v>
      </c>
      <c r="H11" s="29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2.5" customHeight="1" x14ac:dyDescent="0.3">
      <c r="A12" s="27" t="s">
        <v>12</v>
      </c>
      <c r="B12" s="28">
        <f t="shared" si="0"/>
        <v>0</v>
      </c>
      <c r="C12" s="29"/>
      <c r="D12" s="4"/>
      <c r="E12" s="11"/>
      <c r="F12" s="27" t="s">
        <v>12</v>
      </c>
      <c r="G12" s="28">
        <f t="shared" si="1"/>
        <v>0</v>
      </c>
      <c r="H12" s="29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 x14ac:dyDescent="0.3">
      <c r="A13" s="27" t="s">
        <v>13</v>
      </c>
      <c r="B13" s="28">
        <f t="shared" si="0"/>
        <v>0</v>
      </c>
      <c r="C13" s="29"/>
      <c r="D13" s="4"/>
      <c r="E13" s="11"/>
      <c r="F13" s="27" t="s">
        <v>13</v>
      </c>
      <c r="G13" s="28">
        <f t="shared" si="1"/>
        <v>0</v>
      </c>
      <c r="H13" s="29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2.5" customHeight="1" x14ac:dyDescent="0.3">
      <c r="A14" s="27" t="s">
        <v>14</v>
      </c>
      <c r="B14" s="30">
        <v>7</v>
      </c>
      <c r="C14" s="31">
        <f t="shared" ref="C14:C18" si="2">B14/$B$6</f>
        <v>0.18666666666666668</v>
      </c>
      <c r="D14" s="4"/>
      <c r="E14" s="11"/>
      <c r="F14" s="27" t="s">
        <v>14</v>
      </c>
      <c r="G14" s="30">
        <v>7</v>
      </c>
      <c r="H14" s="31">
        <f t="shared" ref="H14:H18" si="3">G14/$G$6</f>
        <v>0.17499999999999999</v>
      </c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2.5" customHeight="1" x14ac:dyDescent="0.3">
      <c r="A15" s="27" t="s">
        <v>15</v>
      </c>
      <c r="B15" s="30"/>
      <c r="C15" s="31">
        <f t="shared" si="2"/>
        <v>0</v>
      </c>
      <c r="D15" s="4"/>
      <c r="E15" s="11"/>
      <c r="F15" s="27" t="s">
        <v>15</v>
      </c>
      <c r="G15" s="30"/>
      <c r="H15" s="31">
        <f t="shared" si="3"/>
        <v>0</v>
      </c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2.5" customHeight="1" x14ac:dyDescent="0.3">
      <c r="A16" s="27" t="s">
        <v>16</v>
      </c>
      <c r="B16" s="30">
        <v>3</v>
      </c>
      <c r="C16" s="31">
        <f t="shared" si="2"/>
        <v>0.08</v>
      </c>
      <c r="D16" s="4"/>
      <c r="E16" s="11"/>
      <c r="F16" s="27" t="s">
        <v>16</v>
      </c>
      <c r="G16" s="30">
        <v>2</v>
      </c>
      <c r="H16" s="31">
        <f t="shared" si="3"/>
        <v>0.05</v>
      </c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 x14ac:dyDescent="0.3">
      <c r="A17" s="27" t="s">
        <v>17</v>
      </c>
      <c r="B17" s="30"/>
      <c r="C17" s="31">
        <f t="shared" si="2"/>
        <v>0</v>
      </c>
      <c r="D17" s="4"/>
      <c r="E17" s="11"/>
      <c r="F17" s="27" t="s">
        <v>17</v>
      </c>
      <c r="G17" s="30"/>
      <c r="H17" s="31">
        <f t="shared" si="3"/>
        <v>0</v>
      </c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2.5" customHeight="1" x14ac:dyDescent="0.3">
      <c r="A18" s="12" t="s">
        <v>18</v>
      </c>
      <c r="B18" s="32">
        <f>SUM(B8:B17)</f>
        <v>10</v>
      </c>
      <c r="C18" s="33">
        <f t="shared" si="2"/>
        <v>0.26666666666666666</v>
      </c>
      <c r="D18" s="4"/>
      <c r="E18" s="11"/>
      <c r="F18" s="12" t="s">
        <v>18</v>
      </c>
      <c r="G18" s="32">
        <f>SUM(G8:G17)</f>
        <v>9</v>
      </c>
      <c r="H18" s="33">
        <f t="shared" si="3"/>
        <v>0.22500000000000001</v>
      </c>
      <c r="I18" s="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2.5" customHeight="1" x14ac:dyDescent="0.3">
      <c r="A19" s="154" t="s">
        <v>19</v>
      </c>
      <c r="B19" s="155">
        <f>B6-B18-B4</f>
        <v>12.5</v>
      </c>
      <c r="C19" s="156">
        <f>B19/B6</f>
        <v>0.33333333333333331</v>
      </c>
      <c r="D19" s="4"/>
      <c r="E19" s="11"/>
      <c r="F19" s="154" t="s">
        <v>19</v>
      </c>
      <c r="G19" s="155">
        <f>G6-G18-G4</f>
        <v>16</v>
      </c>
      <c r="H19" s="156">
        <f>G19/G6</f>
        <v>0.4</v>
      </c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2.5" customHeight="1" x14ac:dyDescent="0.3">
      <c r="A20" s="34"/>
      <c r="B20" s="35"/>
      <c r="C20" s="36"/>
      <c r="D20" s="5"/>
      <c r="E20" s="5"/>
      <c r="F20" s="37"/>
      <c r="G20" s="37"/>
      <c r="H20" s="3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2.5" customHeight="1" x14ac:dyDescent="0.3">
      <c r="A21" s="38"/>
      <c r="B21" s="39"/>
      <c r="C21" s="40"/>
      <c r="D21" s="5"/>
      <c r="E21" s="5"/>
      <c r="F21" s="5"/>
      <c r="G21" s="5"/>
      <c r="H21" s="4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2.5" customHeight="1" x14ac:dyDescent="0.3">
      <c r="A22" s="38"/>
      <c r="B22" s="39"/>
      <c r="C22" s="40"/>
      <c r="D22" s="5"/>
      <c r="E22" s="5"/>
      <c r="F22" s="5"/>
      <c r="G22" s="5"/>
      <c r="H22" s="4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2.5" customHeight="1" x14ac:dyDescent="0.3">
      <c r="A23" s="38"/>
      <c r="B23" s="39"/>
      <c r="C23" s="40"/>
      <c r="D23" s="5"/>
      <c r="E23" s="5"/>
      <c r="F23" s="5"/>
      <c r="G23" s="5"/>
      <c r="H23" s="4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2.5" customHeight="1" x14ac:dyDescent="0.3">
      <c r="A24" s="38"/>
      <c r="B24" s="39"/>
      <c r="C24" s="40"/>
      <c r="D24" s="5"/>
      <c r="E24" s="5"/>
      <c r="F24" s="5"/>
      <c r="G24" s="5"/>
      <c r="H24" s="4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2.5" customHeight="1" x14ac:dyDescent="0.3">
      <c r="A25" s="38"/>
      <c r="B25" s="39"/>
      <c r="C25" s="40"/>
      <c r="D25" s="5"/>
      <c r="E25" s="5"/>
      <c r="F25" s="5"/>
      <c r="G25" s="5"/>
      <c r="H25" s="4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2.5" customHeight="1" x14ac:dyDescent="0.3">
      <c r="A26" s="38"/>
      <c r="B26" s="39"/>
      <c r="C26" s="40"/>
      <c r="D26" s="5"/>
      <c r="E26" s="5"/>
      <c r="F26" s="5"/>
      <c r="G26" s="5"/>
      <c r="H26" s="4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2.5" customHeight="1" x14ac:dyDescent="0.3">
      <c r="A27" s="38"/>
      <c r="B27" s="39"/>
      <c r="C27" s="40"/>
      <c r="D27" s="5"/>
      <c r="E27" s="5"/>
      <c r="F27" s="5"/>
      <c r="G27" s="5"/>
      <c r="H27" s="4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2.5" customHeight="1" x14ac:dyDescent="0.3">
      <c r="A28" s="38"/>
      <c r="B28" s="39"/>
      <c r="C28" s="40"/>
      <c r="D28" s="5"/>
      <c r="E28" s="5"/>
      <c r="F28" s="5"/>
      <c r="G28" s="5"/>
      <c r="H28" s="4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2.5" customHeight="1" x14ac:dyDescent="0.3">
      <c r="A29" s="38"/>
      <c r="B29" s="39"/>
      <c r="C29" s="40"/>
      <c r="D29" s="5"/>
      <c r="E29" s="5"/>
      <c r="F29" s="5"/>
      <c r="G29" s="5"/>
      <c r="H29" s="4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2.5" customHeight="1" x14ac:dyDescent="0.3">
      <c r="A30" s="38"/>
      <c r="B30" s="39"/>
      <c r="C30" s="40"/>
      <c r="D30" s="5"/>
      <c r="E30" s="5"/>
      <c r="F30" s="5"/>
      <c r="G30" s="5"/>
      <c r="H30" s="4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2.5" customHeight="1" x14ac:dyDescent="0.3">
      <c r="A31" s="38"/>
      <c r="B31" s="39"/>
      <c r="C31" s="40"/>
      <c r="D31" s="5"/>
      <c r="E31" s="5"/>
      <c r="F31" s="5"/>
      <c r="G31" s="5"/>
      <c r="H31" s="4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2.5" customHeight="1" x14ac:dyDescent="0.3">
      <c r="A32" s="38"/>
      <c r="B32" s="39"/>
      <c r="C32" s="40"/>
      <c r="D32" s="5"/>
      <c r="E32" s="5"/>
      <c r="F32" s="5"/>
      <c r="G32" s="5"/>
      <c r="H32" s="4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2.5" customHeight="1" x14ac:dyDescent="0.3">
      <c r="A33" s="38"/>
      <c r="B33" s="39"/>
      <c r="C33" s="40"/>
      <c r="D33" s="5"/>
      <c r="E33" s="5"/>
      <c r="F33" s="5"/>
      <c r="G33" s="5"/>
      <c r="H33" s="4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2.5" customHeight="1" x14ac:dyDescent="0.3">
      <c r="A34" s="38"/>
      <c r="B34" s="39"/>
      <c r="C34" s="40"/>
      <c r="D34" s="5"/>
      <c r="E34" s="5"/>
      <c r="F34" s="5"/>
      <c r="G34" s="5"/>
      <c r="H34" s="4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2.5" customHeight="1" x14ac:dyDescent="0.3">
      <c r="A35" s="38"/>
      <c r="B35" s="39"/>
      <c r="C35" s="40"/>
      <c r="D35" s="5"/>
      <c r="E35" s="5"/>
      <c r="F35" s="5"/>
      <c r="G35" s="5"/>
      <c r="H35" s="4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2.5" customHeight="1" x14ac:dyDescent="0.3">
      <c r="A36" s="38"/>
      <c r="B36" s="39"/>
      <c r="C36" s="40"/>
      <c r="D36" s="5"/>
      <c r="E36" s="5"/>
      <c r="F36" s="5"/>
      <c r="G36" s="5"/>
      <c r="H36" s="4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2.5" customHeight="1" x14ac:dyDescent="0.3">
      <c r="A37" s="38"/>
      <c r="B37" s="39"/>
      <c r="C37" s="40"/>
      <c r="D37" s="5"/>
      <c r="E37" s="5"/>
      <c r="F37" s="5"/>
      <c r="G37" s="5"/>
      <c r="H37" s="4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2.5" customHeight="1" x14ac:dyDescent="0.3">
      <c r="A38" s="38"/>
      <c r="B38" s="39"/>
      <c r="C38" s="40"/>
      <c r="D38" s="5"/>
      <c r="E38" s="5"/>
      <c r="F38" s="5"/>
      <c r="G38" s="5"/>
      <c r="H38" s="4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2.5" customHeight="1" x14ac:dyDescent="0.3">
      <c r="A39" s="38"/>
      <c r="B39" s="39"/>
      <c r="C39" s="40"/>
      <c r="D39" s="5"/>
      <c r="E39" s="5"/>
      <c r="F39" s="5"/>
      <c r="G39" s="5"/>
      <c r="H39" s="4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2.5" customHeight="1" x14ac:dyDescent="0.3">
      <c r="A40" s="38"/>
      <c r="B40" s="39"/>
      <c r="C40" s="40"/>
      <c r="D40" s="5"/>
      <c r="E40" s="5"/>
      <c r="F40" s="5"/>
      <c r="G40" s="5"/>
      <c r="H40" s="4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2.5" customHeight="1" x14ac:dyDescent="0.3">
      <c r="A41" s="38"/>
      <c r="B41" s="39"/>
      <c r="C41" s="40"/>
      <c r="D41" s="5"/>
      <c r="E41" s="5"/>
      <c r="F41" s="5"/>
      <c r="G41" s="5"/>
      <c r="H41" s="4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2.5" customHeight="1" x14ac:dyDescent="0.3">
      <c r="A42" s="38"/>
      <c r="B42" s="39"/>
      <c r="C42" s="40"/>
      <c r="D42" s="5"/>
      <c r="E42" s="5"/>
      <c r="F42" s="5"/>
      <c r="G42" s="5"/>
      <c r="H42" s="4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2.5" customHeight="1" x14ac:dyDescent="0.3">
      <c r="A43" s="38"/>
      <c r="B43" s="39"/>
      <c r="C43" s="40"/>
      <c r="D43" s="5"/>
      <c r="E43" s="5"/>
      <c r="F43" s="5"/>
      <c r="G43" s="5"/>
      <c r="H43" s="4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2.5" customHeight="1" x14ac:dyDescent="0.3">
      <c r="A44" s="38"/>
      <c r="B44" s="39"/>
      <c r="C44" s="40"/>
      <c r="D44" s="5"/>
      <c r="E44" s="5"/>
      <c r="F44" s="5"/>
      <c r="G44" s="5"/>
      <c r="H44" s="4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2.5" customHeight="1" x14ac:dyDescent="0.3">
      <c r="A45" s="38"/>
      <c r="B45" s="39"/>
      <c r="C45" s="40"/>
      <c r="D45" s="5"/>
      <c r="E45" s="5"/>
      <c r="F45" s="5"/>
      <c r="G45" s="5"/>
      <c r="H45" s="4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2.5" customHeight="1" x14ac:dyDescent="0.3">
      <c r="A46" s="38"/>
      <c r="B46" s="39"/>
      <c r="C46" s="40"/>
      <c r="D46" s="5"/>
      <c r="E46" s="5"/>
      <c r="F46" s="5"/>
      <c r="G46" s="5"/>
      <c r="H46" s="4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2.5" customHeight="1" x14ac:dyDescent="0.3">
      <c r="A47" s="38"/>
      <c r="B47" s="39"/>
      <c r="C47" s="40"/>
      <c r="D47" s="5"/>
      <c r="E47" s="5"/>
      <c r="F47" s="5"/>
      <c r="G47" s="5"/>
      <c r="H47" s="4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2.5" customHeight="1" x14ac:dyDescent="0.3">
      <c r="A48" s="38"/>
      <c r="B48" s="39"/>
      <c r="C48" s="40"/>
      <c r="D48" s="5"/>
      <c r="E48" s="5"/>
      <c r="F48" s="5"/>
      <c r="G48" s="5"/>
      <c r="H48" s="4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2.5" customHeight="1" x14ac:dyDescent="0.3">
      <c r="A49" s="38"/>
      <c r="B49" s="39"/>
      <c r="C49" s="40"/>
      <c r="D49" s="5"/>
      <c r="E49" s="5"/>
      <c r="F49" s="5"/>
      <c r="G49" s="5"/>
      <c r="H49" s="4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2.5" customHeight="1" x14ac:dyDescent="0.3">
      <c r="A50" s="38"/>
      <c r="B50" s="39"/>
      <c r="C50" s="40"/>
      <c r="D50" s="5"/>
      <c r="E50" s="5"/>
      <c r="F50" s="5"/>
      <c r="G50" s="5"/>
      <c r="H50" s="4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2.5" customHeight="1" x14ac:dyDescent="0.3">
      <c r="A51" s="38"/>
      <c r="B51" s="39"/>
      <c r="C51" s="40"/>
      <c r="D51" s="5"/>
      <c r="E51" s="5"/>
      <c r="F51" s="5"/>
      <c r="G51" s="5"/>
      <c r="H51" s="4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2.5" customHeight="1" x14ac:dyDescent="0.3">
      <c r="A52" s="38"/>
      <c r="B52" s="39"/>
      <c r="C52" s="40"/>
      <c r="D52" s="5"/>
      <c r="E52" s="5"/>
      <c r="F52" s="5"/>
      <c r="G52" s="5"/>
      <c r="H52" s="4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2.5" customHeight="1" x14ac:dyDescent="0.3">
      <c r="A53" s="38"/>
      <c r="B53" s="39"/>
      <c r="C53" s="40"/>
      <c r="D53" s="5"/>
      <c r="E53" s="5"/>
      <c r="F53" s="5"/>
      <c r="G53" s="5"/>
      <c r="H53" s="4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2.5" customHeight="1" x14ac:dyDescent="0.3">
      <c r="A54" s="38"/>
      <c r="B54" s="39"/>
      <c r="C54" s="40"/>
      <c r="D54" s="5"/>
      <c r="E54" s="5"/>
      <c r="F54" s="5"/>
      <c r="G54" s="5"/>
      <c r="H54" s="4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2.5" customHeight="1" x14ac:dyDescent="0.3">
      <c r="A55" s="38"/>
      <c r="B55" s="39"/>
      <c r="C55" s="40"/>
      <c r="D55" s="5"/>
      <c r="E55" s="5"/>
      <c r="F55" s="5"/>
      <c r="G55" s="5"/>
      <c r="H55" s="4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2.5" customHeight="1" x14ac:dyDescent="0.3">
      <c r="A56" s="38"/>
      <c r="B56" s="39"/>
      <c r="C56" s="40"/>
      <c r="D56" s="5"/>
      <c r="E56" s="5"/>
      <c r="F56" s="5"/>
      <c r="G56" s="5"/>
      <c r="H56" s="4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2.5" customHeight="1" x14ac:dyDescent="0.3">
      <c r="A57" s="38"/>
      <c r="B57" s="39"/>
      <c r="C57" s="40"/>
      <c r="D57" s="5"/>
      <c r="E57" s="5"/>
      <c r="F57" s="5"/>
      <c r="G57" s="5"/>
      <c r="H57" s="4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2.5" customHeight="1" x14ac:dyDescent="0.3">
      <c r="A58" s="38"/>
      <c r="B58" s="39"/>
      <c r="C58" s="40"/>
      <c r="D58" s="5"/>
      <c r="E58" s="5"/>
      <c r="F58" s="5"/>
      <c r="G58" s="5"/>
      <c r="H58" s="4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2.5" customHeight="1" x14ac:dyDescent="0.3">
      <c r="A59" s="38"/>
      <c r="B59" s="39"/>
      <c r="C59" s="40"/>
      <c r="D59" s="5"/>
      <c r="E59" s="5"/>
      <c r="F59" s="5"/>
      <c r="G59" s="5"/>
      <c r="H59" s="4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2.5" customHeight="1" x14ac:dyDescent="0.3">
      <c r="A60" s="38"/>
      <c r="B60" s="39"/>
      <c r="C60" s="40"/>
      <c r="D60" s="5"/>
      <c r="E60" s="5"/>
      <c r="F60" s="5"/>
      <c r="G60" s="5"/>
      <c r="H60" s="4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2.5" customHeight="1" x14ac:dyDescent="0.3">
      <c r="A61" s="38"/>
      <c r="B61" s="39"/>
      <c r="C61" s="40"/>
      <c r="D61" s="5"/>
      <c r="E61" s="5"/>
      <c r="F61" s="5"/>
      <c r="G61" s="5"/>
      <c r="H61" s="4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2.5" customHeight="1" x14ac:dyDescent="0.3">
      <c r="A62" s="38"/>
      <c r="B62" s="39"/>
      <c r="C62" s="40"/>
      <c r="D62" s="5"/>
      <c r="E62" s="5"/>
      <c r="F62" s="5"/>
      <c r="G62" s="5"/>
      <c r="H62" s="4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2.5" customHeight="1" x14ac:dyDescent="0.3">
      <c r="A63" s="38"/>
      <c r="B63" s="39"/>
      <c r="C63" s="40"/>
      <c r="D63" s="5"/>
      <c r="E63" s="5"/>
      <c r="F63" s="5"/>
      <c r="G63" s="5"/>
      <c r="H63" s="4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2.5" customHeight="1" x14ac:dyDescent="0.3">
      <c r="A64" s="38"/>
      <c r="B64" s="39"/>
      <c r="C64" s="40"/>
      <c r="D64" s="5"/>
      <c r="E64" s="5"/>
      <c r="F64" s="5"/>
      <c r="G64" s="5"/>
      <c r="H64" s="4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2.5" customHeight="1" x14ac:dyDescent="0.3">
      <c r="A65" s="38"/>
      <c r="B65" s="39"/>
      <c r="C65" s="40"/>
      <c r="D65" s="5"/>
      <c r="E65" s="5"/>
      <c r="F65" s="5"/>
      <c r="G65" s="5"/>
      <c r="H65" s="4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2.5" customHeight="1" x14ac:dyDescent="0.3">
      <c r="A66" s="38"/>
      <c r="B66" s="39"/>
      <c r="C66" s="40"/>
      <c r="D66" s="5"/>
      <c r="E66" s="5"/>
      <c r="F66" s="5"/>
      <c r="G66" s="5"/>
      <c r="H66" s="4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2.5" customHeight="1" x14ac:dyDescent="0.3">
      <c r="A67" s="38"/>
      <c r="B67" s="39"/>
      <c r="C67" s="40"/>
      <c r="D67" s="5"/>
      <c r="E67" s="5"/>
      <c r="F67" s="5"/>
      <c r="G67" s="5"/>
      <c r="H67" s="4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2.5" customHeight="1" x14ac:dyDescent="0.3">
      <c r="A68" s="38"/>
      <c r="B68" s="39"/>
      <c r="C68" s="40"/>
      <c r="D68" s="5"/>
      <c r="E68" s="5"/>
      <c r="F68" s="5"/>
      <c r="G68" s="5"/>
      <c r="H68" s="4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2.5" customHeight="1" x14ac:dyDescent="0.3">
      <c r="A69" s="38"/>
      <c r="B69" s="39"/>
      <c r="C69" s="40"/>
      <c r="D69" s="5"/>
      <c r="E69" s="5"/>
      <c r="F69" s="5"/>
      <c r="G69" s="5"/>
      <c r="H69" s="4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2.5" customHeight="1" x14ac:dyDescent="0.3">
      <c r="A70" s="38"/>
      <c r="B70" s="39"/>
      <c r="C70" s="40"/>
      <c r="D70" s="5"/>
      <c r="E70" s="5"/>
      <c r="F70" s="5"/>
      <c r="G70" s="5"/>
      <c r="H70" s="4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2.5" customHeight="1" x14ac:dyDescent="0.3">
      <c r="A71" s="38"/>
      <c r="B71" s="39"/>
      <c r="C71" s="40"/>
      <c r="D71" s="5"/>
      <c r="E71" s="5"/>
      <c r="F71" s="5"/>
      <c r="G71" s="5"/>
      <c r="H71" s="4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6" x14ac:dyDescent="0.3">
      <c r="A72" s="38"/>
      <c r="B72" s="39"/>
      <c r="C72" s="40"/>
      <c r="D72" s="5"/>
      <c r="E72" s="5"/>
      <c r="F72" s="5"/>
      <c r="G72" s="5"/>
      <c r="H72" s="4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6" x14ac:dyDescent="0.3">
      <c r="A73" s="38"/>
      <c r="B73" s="39"/>
      <c r="C73" s="40"/>
      <c r="D73" s="5"/>
      <c r="E73" s="5"/>
      <c r="F73" s="5"/>
      <c r="G73" s="5"/>
      <c r="H73" s="4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6" x14ac:dyDescent="0.3">
      <c r="A74" s="38"/>
      <c r="B74" s="39"/>
      <c r="C74" s="40"/>
      <c r="D74" s="5"/>
      <c r="E74" s="5"/>
      <c r="F74" s="5"/>
      <c r="G74" s="5"/>
      <c r="H74" s="4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6" x14ac:dyDescent="0.3">
      <c r="A75" s="38"/>
      <c r="B75" s="39"/>
      <c r="C75" s="40"/>
      <c r="D75" s="5"/>
      <c r="E75" s="5"/>
      <c r="F75" s="5"/>
      <c r="G75" s="5"/>
      <c r="H75" s="4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6" x14ac:dyDescent="0.3">
      <c r="A76" s="38"/>
      <c r="B76" s="39"/>
      <c r="C76" s="40"/>
      <c r="D76" s="5"/>
      <c r="E76" s="5"/>
      <c r="F76" s="5"/>
      <c r="G76" s="5"/>
      <c r="H76" s="4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6" x14ac:dyDescent="0.3">
      <c r="A77" s="38"/>
      <c r="B77" s="39"/>
      <c r="C77" s="40"/>
      <c r="D77" s="5"/>
      <c r="E77" s="5"/>
      <c r="F77" s="5"/>
      <c r="G77" s="5"/>
      <c r="H77" s="4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6" x14ac:dyDescent="0.3">
      <c r="A78" s="38"/>
      <c r="B78" s="39"/>
      <c r="C78" s="40"/>
      <c r="D78" s="5"/>
      <c r="E78" s="5"/>
      <c r="F78" s="5"/>
      <c r="G78" s="5"/>
      <c r="H78" s="4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6" x14ac:dyDescent="0.3">
      <c r="A79" s="38"/>
      <c r="B79" s="39"/>
      <c r="C79" s="40"/>
      <c r="D79" s="5"/>
      <c r="E79" s="5"/>
      <c r="F79" s="5"/>
      <c r="G79" s="5"/>
      <c r="H79" s="4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6" x14ac:dyDescent="0.3">
      <c r="A80" s="38"/>
      <c r="B80" s="39"/>
      <c r="C80" s="40"/>
      <c r="D80" s="5"/>
      <c r="E80" s="5"/>
      <c r="F80" s="5"/>
      <c r="G80" s="5"/>
      <c r="H80" s="4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6" x14ac:dyDescent="0.3">
      <c r="A81" s="38"/>
      <c r="B81" s="39"/>
      <c r="C81" s="40"/>
      <c r="D81" s="5"/>
      <c r="E81" s="5"/>
      <c r="F81" s="5"/>
      <c r="G81" s="5"/>
      <c r="H81" s="4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6" x14ac:dyDescent="0.3">
      <c r="A82" s="38"/>
      <c r="B82" s="39"/>
      <c r="C82" s="40"/>
      <c r="D82" s="5"/>
      <c r="E82" s="5"/>
      <c r="F82" s="5"/>
      <c r="G82" s="5"/>
      <c r="H82" s="4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6" x14ac:dyDescent="0.3">
      <c r="A83" s="38"/>
      <c r="B83" s="39"/>
      <c r="C83" s="40"/>
      <c r="D83" s="5"/>
      <c r="E83" s="5"/>
      <c r="F83" s="5"/>
      <c r="G83" s="5"/>
      <c r="H83" s="4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6" x14ac:dyDescent="0.3">
      <c r="A84" s="38"/>
      <c r="B84" s="39"/>
      <c r="C84" s="40"/>
      <c r="D84" s="5"/>
      <c r="E84" s="5"/>
      <c r="F84" s="5"/>
      <c r="G84" s="5"/>
      <c r="H84" s="4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6" x14ac:dyDescent="0.3">
      <c r="A85" s="38"/>
      <c r="B85" s="39"/>
      <c r="C85" s="40"/>
      <c r="D85" s="5"/>
      <c r="E85" s="5"/>
      <c r="F85" s="5"/>
      <c r="G85" s="5"/>
      <c r="H85" s="4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6" x14ac:dyDescent="0.3">
      <c r="A86" s="38"/>
      <c r="B86" s="39"/>
      <c r="C86" s="40"/>
      <c r="D86" s="5"/>
      <c r="E86" s="5"/>
      <c r="F86" s="5"/>
      <c r="G86" s="5"/>
      <c r="H86" s="4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6" x14ac:dyDescent="0.3">
      <c r="A87" s="38"/>
      <c r="B87" s="39"/>
      <c r="C87" s="40"/>
      <c r="D87" s="5"/>
      <c r="E87" s="5"/>
      <c r="F87" s="5"/>
      <c r="G87" s="5"/>
      <c r="H87" s="4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6" x14ac:dyDescent="0.3">
      <c r="A88" s="38"/>
      <c r="B88" s="39"/>
      <c r="C88" s="40"/>
      <c r="D88" s="5"/>
      <c r="E88" s="5"/>
      <c r="F88" s="5"/>
      <c r="G88" s="5"/>
      <c r="H88" s="4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6" x14ac:dyDescent="0.3">
      <c r="A89" s="38"/>
      <c r="B89" s="39"/>
      <c r="C89" s="40"/>
      <c r="D89" s="5"/>
      <c r="E89" s="5"/>
      <c r="F89" s="5"/>
      <c r="G89" s="5"/>
      <c r="H89" s="4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6" x14ac:dyDescent="0.3">
      <c r="A90" s="38"/>
      <c r="B90" s="39"/>
      <c r="C90" s="40"/>
      <c r="D90" s="5"/>
      <c r="E90" s="5"/>
      <c r="F90" s="5"/>
      <c r="G90" s="5"/>
      <c r="H90" s="4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6" x14ac:dyDescent="0.3">
      <c r="A91" s="38"/>
      <c r="B91" s="39"/>
      <c r="C91" s="40"/>
      <c r="D91" s="5"/>
      <c r="E91" s="5"/>
      <c r="F91" s="5"/>
      <c r="G91" s="5"/>
      <c r="H91" s="4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6" x14ac:dyDescent="0.3">
      <c r="A92" s="38"/>
      <c r="B92" s="39"/>
      <c r="C92" s="40"/>
      <c r="D92" s="5"/>
      <c r="E92" s="5"/>
      <c r="F92" s="5"/>
      <c r="G92" s="5"/>
      <c r="H92" s="4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6" x14ac:dyDescent="0.3">
      <c r="A93" s="38"/>
      <c r="B93" s="39"/>
      <c r="C93" s="40"/>
      <c r="D93" s="5"/>
      <c r="E93" s="5"/>
      <c r="F93" s="5"/>
      <c r="G93" s="5"/>
      <c r="H93" s="4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6" x14ac:dyDescent="0.3">
      <c r="A94" s="38"/>
      <c r="B94" s="39"/>
      <c r="C94" s="40"/>
      <c r="D94" s="5"/>
      <c r="E94" s="5"/>
      <c r="F94" s="5"/>
      <c r="G94" s="5"/>
      <c r="H94" s="4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6" x14ac:dyDescent="0.3">
      <c r="A95" s="38"/>
      <c r="B95" s="39"/>
      <c r="C95" s="40"/>
      <c r="D95" s="5"/>
      <c r="E95" s="5"/>
      <c r="F95" s="5"/>
      <c r="G95" s="5"/>
      <c r="H95" s="4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6" x14ac:dyDescent="0.3">
      <c r="A96" s="38"/>
      <c r="B96" s="39"/>
      <c r="C96" s="40"/>
      <c r="D96" s="5"/>
      <c r="E96" s="5"/>
      <c r="F96" s="5"/>
      <c r="G96" s="5"/>
      <c r="H96" s="4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6" x14ac:dyDescent="0.3">
      <c r="A97" s="38"/>
      <c r="B97" s="39"/>
      <c r="C97" s="40"/>
      <c r="D97" s="5"/>
      <c r="E97" s="5"/>
      <c r="F97" s="5"/>
      <c r="G97" s="5"/>
      <c r="H97" s="4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6" x14ac:dyDescent="0.3">
      <c r="A98" s="38"/>
      <c r="B98" s="39"/>
      <c r="C98" s="40"/>
      <c r="D98" s="5"/>
      <c r="E98" s="5"/>
      <c r="F98" s="5"/>
      <c r="G98" s="5"/>
      <c r="H98" s="4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6" x14ac:dyDescent="0.3">
      <c r="A99" s="38"/>
      <c r="B99" s="39"/>
      <c r="C99" s="40"/>
      <c r="D99" s="5"/>
      <c r="E99" s="5"/>
      <c r="F99" s="5"/>
      <c r="G99" s="5"/>
      <c r="H99" s="4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6" x14ac:dyDescent="0.3">
      <c r="A100" s="38"/>
      <c r="B100" s="39"/>
      <c r="C100" s="40"/>
      <c r="D100" s="5"/>
      <c r="E100" s="5"/>
      <c r="F100" s="5"/>
      <c r="G100" s="5"/>
      <c r="H100" s="4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6" x14ac:dyDescent="0.3">
      <c r="A101" s="38"/>
      <c r="B101" s="39"/>
      <c r="C101" s="40"/>
      <c r="D101" s="5"/>
      <c r="E101" s="5"/>
      <c r="F101" s="5"/>
      <c r="G101" s="5"/>
      <c r="H101" s="4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6" x14ac:dyDescent="0.3">
      <c r="A102" s="38"/>
      <c r="B102" s="39"/>
      <c r="C102" s="40"/>
      <c r="D102" s="5"/>
      <c r="E102" s="5"/>
      <c r="F102" s="5"/>
      <c r="G102" s="5"/>
      <c r="H102" s="4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6" x14ac:dyDescent="0.3">
      <c r="A103" s="38"/>
      <c r="B103" s="39"/>
      <c r="C103" s="40"/>
      <c r="D103" s="5"/>
      <c r="E103" s="5"/>
      <c r="F103" s="5"/>
      <c r="G103" s="5"/>
      <c r="H103" s="4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6" x14ac:dyDescent="0.3">
      <c r="A104" s="38"/>
      <c r="B104" s="39"/>
      <c r="C104" s="40"/>
      <c r="D104" s="5"/>
      <c r="E104" s="5"/>
      <c r="F104" s="5"/>
      <c r="G104" s="5"/>
      <c r="H104" s="4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6" x14ac:dyDescent="0.3">
      <c r="A105" s="38"/>
      <c r="B105" s="39"/>
      <c r="C105" s="40"/>
      <c r="D105" s="5"/>
      <c r="E105" s="5"/>
      <c r="F105" s="5"/>
      <c r="G105" s="5"/>
      <c r="H105" s="4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6" x14ac:dyDescent="0.3">
      <c r="A106" s="38"/>
      <c r="B106" s="39"/>
      <c r="C106" s="40"/>
      <c r="D106" s="5"/>
      <c r="E106" s="5"/>
      <c r="F106" s="5"/>
      <c r="G106" s="5"/>
      <c r="H106" s="4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6" x14ac:dyDescent="0.3">
      <c r="A107" s="38"/>
      <c r="B107" s="39"/>
      <c r="C107" s="40"/>
      <c r="D107" s="5"/>
      <c r="E107" s="5"/>
      <c r="F107" s="5"/>
      <c r="G107" s="5"/>
      <c r="H107" s="4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6" x14ac:dyDescent="0.3">
      <c r="A108" s="38"/>
      <c r="B108" s="39"/>
      <c r="C108" s="40"/>
      <c r="D108" s="5"/>
      <c r="E108" s="5"/>
      <c r="F108" s="5"/>
      <c r="G108" s="5"/>
      <c r="H108" s="4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6" x14ac:dyDescent="0.3">
      <c r="A109" s="38"/>
      <c r="B109" s="39"/>
      <c r="C109" s="40"/>
      <c r="D109" s="5"/>
      <c r="E109" s="5"/>
      <c r="F109" s="5"/>
      <c r="G109" s="5"/>
      <c r="H109" s="4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6" x14ac:dyDescent="0.3">
      <c r="A110" s="38"/>
      <c r="B110" s="39"/>
      <c r="C110" s="40"/>
      <c r="D110" s="5"/>
      <c r="E110" s="5"/>
      <c r="F110" s="5"/>
      <c r="G110" s="5"/>
      <c r="H110" s="4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6" x14ac:dyDescent="0.3">
      <c r="A111" s="38"/>
      <c r="B111" s="39"/>
      <c r="C111" s="40"/>
      <c r="D111" s="5"/>
      <c r="E111" s="5"/>
      <c r="F111" s="5"/>
      <c r="G111" s="5"/>
      <c r="H111" s="4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6" x14ac:dyDescent="0.3">
      <c r="A112" s="38"/>
      <c r="B112" s="39"/>
      <c r="C112" s="40"/>
      <c r="D112" s="5"/>
      <c r="E112" s="5"/>
      <c r="F112" s="5"/>
      <c r="G112" s="5"/>
      <c r="H112" s="4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6" x14ac:dyDescent="0.3">
      <c r="A113" s="38"/>
      <c r="B113" s="39"/>
      <c r="C113" s="40"/>
      <c r="D113" s="5"/>
      <c r="E113" s="5"/>
      <c r="F113" s="5"/>
      <c r="G113" s="5"/>
      <c r="H113" s="4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6" x14ac:dyDescent="0.3">
      <c r="A114" s="38"/>
      <c r="B114" s="39"/>
      <c r="C114" s="40"/>
      <c r="D114" s="5"/>
      <c r="E114" s="5"/>
      <c r="F114" s="5"/>
      <c r="G114" s="5"/>
      <c r="H114" s="4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6" x14ac:dyDescent="0.3">
      <c r="A115" s="38"/>
      <c r="B115" s="39"/>
      <c r="C115" s="40"/>
      <c r="D115" s="5"/>
      <c r="E115" s="5"/>
      <c r="F115" s="5"/>
      <c r="G115" s="5"/>
      <c r="H115" s="4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6" x14ac:dyDescent="0.3">
      <c r="A116" s="38"/>
      <c r="B116" s="39"/>
      <c r="C116" s="40"/>
      <c r="D116" s="5"/>
      <c r="E116" s="5"/>
      <c r="F116" s="5"/>
      <c r="G116" s="5"/>
      <c r="H116" s="4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6" x14ac:dyDescent="0.3">
      <c r="A117" s="38"/>
      <c r="B117" s="39"/>
      <c r="C117" s="40"/>
      <c r="D117" s="5"/>
      <c r="E117" s="5"/>
      <c r="F117" s="5"/>
      <c r="G117" s="5"/>
      <c r="H117" s="4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6" x14ac:dyDescent="0.3">
      <c r="A118" s="38"/>
      <c r="B118" s="39"/>
      <c r="C118" s="40"/>
      <c r="D118" s="5"/>
      <c r="E118" s="5"/>
      <c r="F118" s="5"/>
      <c r="G118" s="5"/>
      <c r="H118" s="4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6" x14ac:dyDescent="0.3">
      <c r="A119" s="38"/>
      <c r="B119" s="39"/>
      <c r="C119" s="40"/>
      <c r="D119" s="5"/>
      <c r="E119" s="5"/>
      <c r="F119" s="5"/>
      <c r="G119" s="5"/>
      <c r="H119" s="4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6" x14ac:dyDescent="0.3">
      <c r="A120" s="38"/>
      <c r="B120" s="39"/>
      <c r="C120" s="40"/>
      <c r="D120" s="5"/>
      <c r="E120" s="5"/>
      <c r="F120" s="5"/>
      <c r="G120" s="5"/>
      <c r="H120" s="4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6" x14ac:dyDescent="0.3">
      <c r="A121" s="38"/>
      <c r="B121" s="39"/>
      <c r="C121" s="40"/>
      <c r="D121" s="5"/>
      <c r="E121" s="5"/>
      <c r="F121" s="5"/>
      <c r="G121" s="5"/>
      <c r="H121" s="4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6" x14ac:dyDescent="0.3">
      <c r="A122" s="38"/>
      <c r="B122" s="39"/>
      <c r="C122" s="40"/>
      <c r="D122" s="5"/>
      <c r="E122" s="5"/>
      <c r="F122" s="5"/>
      <c r="G122" s="5"/>
      <c r="H122" s="4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6" x14ac:dyDescent="0.3">
      <c r="A123" s="38"/>
      <c r="B123" s="39"/>
      <c r="C123" s="40"/>
      <c r="D123" s="5"/>
      <c r="E123" s="5"/>
      <c r="F123" s="5"/>
      <c r="G123" s="5"/>
      <c r="H123" s="4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6" x14ac:dyDescent="0.3">
      <c r="A124" s="38"/>
      <c r="B124" s="39"/>
      <c r="C124" s="40"/>
      <c r="D124" s="5"/>
      <c r="E124" s="5"/>
      <c r="F124" s="5"/>
      <c r="G124" s="5"/>
      <c r="H124" s="4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6" x14ac:dyDescent="0.3">
      <c r="A125" s="38"/>
      <c r="B125" s="39"/>
      <c r="C125" s="40"/>
      <c r="D125" s="5"/>
      <c r="E125" s="5"/>
      <c r="F125" s="5"/>
      <c r="G125" s="5"/>
      <c r="H125" s="4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6" x14ac:dyDescent="0.3">
      <c r="A126" s="38"/>
      <c r="B126" s="39"/>
      <c r="C126" s="40"/>
      <c r="D126" s="5"/>
      <c r="E126" s="5"/>
      <c r="F126" s="5"/>
      <c r="G126" s="5"/>
      <c r="H126" s="4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6" x14ac:dyDescent="0.3">
      <c r="A127" s="38"/>
      <c r="B127" s="39"/>
      <c r="C127" s="40"/>
      <c r="D127" s="5"/>
      <c r="E127" s="5"/>
      <c r="F127" s="5"/>
      <c r="G127" s="5"/>
      <c r="H127" s="4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6" x14ac:dyDescent="0.3">
      <c r="A128" s="38"/>
      <c r="B128" s="39"/>
      <c r="C128" s="40"/>
      <c r="D128" s="5"/>
      <c r="E128" s="5"/>
      <c r="F128" s="5"/>
      <c r="G128" s="5"/>
      <c r="H128" s="4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6" x14ac:dyDescent="0.3">
      <c r="A129" s="38"/>
      <c r="B129" s="39"/>
      <c r="C129" s="40"/>
      <c r="D129" s="5"/>
      <c r="E129" s="5"/>
      <c r="F129" s="5"/>
      <c r="G129" s="5"/>
      <c r="H129" s="4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6" x14ac:dyDescent="0.3">
      <c r="A130" s="38"/>
      <c r="B130" s="39"/>
      <c r="C130" s="40"/>
      <c r="D130" s="5"/>
      <c r="E130" s="5"/>
      <c r="F130" s="5"/>
      <c r="G130" s="5"/>
      <c r="H130" s="4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6" x14ac:dyDescent="0.3">
      <c r="A131" s="38"/>
      <c r="B131" s="39"/>
      <c r="C131" s="40"/>
      <c r="D131" s="5"/>
      <c r="E131" s="5"/>
      <c r="F131" s="5"/>
      <c r="G131" s="5"/>
      <c r="H131" s="4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6" x14ac:dyDescent="0.3">
      <c r="A132" s="38"/>
      <c r="B132" s="39"/>
      <c r="C132" s="40"/>
      <c r="D132" s="5"/>
      <c r="E132" s="5"/>
      <c r="F132" s="5"/>
      <c r="G132" s="5"/>
      <c r="H132" s="4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6" x14ac:dyDescent="0.3">
      <c r="A133" s="38"/>
      <c r="B133" s="39"/>
      <c r="C133" s="40"/>
      <c r="D133" s="5"/>
      <c r="E133" s="5"/>
      <c r="F133" s="5"/>
      <c r="G133" s="5"/>
      <c r="H133" s="4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6" x14ac:dyDescent="0.3">
      <c r="A134" s="38"/>
      <c r="B134" s="39"/>
      <c r="C134" s="40"/>
      <c r="D134" s="5"/>
      <c r="E134" s="5"/>
      <c r="F134" s="5"/>
      <c r="G134" s="5"/>
      <c r="H134" s="4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6" x14ac:dyDescent="0.3">
      <c r="A135" s="38"/>
      <c r="B135" s="39"/>
      <c r="C135" s="40"/>
      <c r="D135" s="5"/>
      <c r="E135" s="5"/>
      <c r="F135" s="5"/>
      <c r="G135" s="5"/>
      <c r="H135" s="4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6" x14ac:dyDescent="0.3">
      <c r="A136" s="38"/>
      <c r="B136" s="39"/>
      <c r="C136" s="40"/>
      <c r="D136" s="5"/>
      <c r="E136" s="5"/>
      <c r="F136" s="5"/>
      <c r="G136" s="5"/>
      <c r="H136" s="4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6" x14ac:dyDescent="0.3">
      <c r="A137" s="38"/>
      <c r="B137" s="39"/>
      <c r="C137" s="40"/>
      <c r="D137" s="5"/>
      <c r="E137" s="5"/>
      <c r="F137" s="5"/>
      <c r="G137" s="5"/>
      <c r="H137" s="4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6" x14ac:dyDescent="0.3">
      <c r="A138" s="38"/>
      <c r="B138" s="39"/>
      <c r="C138" s="40"/>
      <c r="D138" s="5"/>
      <c r="E138" s="5"/>
      <c r="F138" s="5"/>
      <c r="G138" s="5"/>
      <c r="H138" s="4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6" x14ac:dyDescent="0.3">
      <c r="A139" s="38"/>
      <c r="B139" s="39"/>
      <c r="C139" s="40"/>
      <c r="D139" s="5"/>
      <c r="E139" s="5"/>
      <c r="F139" s="5"/>
      <c r="G139" s="5"/>
      <c r="H139" s="4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6" x14ac:dyDescent="0.3">
      <c r="A140" s="38"/>
      <c r="B140" s="39"/>
      <c r="C140" s="40"/>
      <c r="D140" s="5"/>
      <c r="E140" s="5"/>
      <c r="F140" s="5"/>
      <c r="G140" s="5"/>
      <c r="H140" s="4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6" x14ac:dyDescent="0.3">
      <c r="A141" s="38"/>
      <c r="B141" s="39"/>
      <c r="C141" s="40"/>
      <c r="D141" s="5"/>
      <c r="E141" s="5"/>
      <c r="F141" s="5"/>
      <c r="G141" s="5"/>
      <c r="H141" s="4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6" x14ac:dyDescent="0.3">
      <c r="A142" s="38"/>
      <c r="B142" s="39"/>
      <c r="C142" s="40"/>
      <c r="D142" s="5"/>
      <c r="E142" s="5"/>
      <c r="F142" s="5"/>
      <c r="G142" s="5"/>
      <c r="H142" s="4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6" x14ac:dyDescent="0.3">
      <c r="A143" s="38"/>
      <c r="B143" s="39"/>
      <c r="C143" s="40"/>
      <c r="D143" s="5"/>
      <c r="E143" s="5"/>
      <c r="F143" s="5"/>
      <c r="G143" s="5"/>
      <c r="H143" s="4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6" x14ac:dyDescent="0.3">
      <c r="A144" s="38"/>
      <c r="B144" s="39"/>
      <c r="C144" s="40"/>
      <c r="D144" s="5"/>
      <c r="E144" s="5"/>
      <c r="F144" s="5"/>
      <c r="G144" s="5"/>
      <c r="H144" s="4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6" x14ac:dyDescent="0.3">
      <c r="A145" s="38"/>
      <c r="B145" s="39"/>
      <c r="C145" s="40"/>
      <c r="D145" s="5"/>
      <c r="E145" s="5"/>
      <c r="F145" s="5"/>
      <c r="G145" s="5"/>
      <c r="H145" s="4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6" x14ac:dyDescent="0.3">
      <c r="A146" s="38"/>
      <c r="B146" s="39"/>
      <c r="C146" s="40"/>
      <c r="D146" s="5"/>
      <c r="E146" s="5"/>
      <c r="F146" s="5"/>
      <c r="G146" s="5"/>
      <c r="H146" s="4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6" x14ac:dyDescent="0.3">
      <c r="A147" s="38"/>
      <c r="B147" s="39"/>
      <c r="C147" s="40"/>
      <c r="D147" s="5"/>
      <c r="E147" s="5"/>
      <c r="F147" s="5"/>
      <c r="G147" s="5"/>
      <c r="H147" s="4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6" x14ac:dyDescent="0.3">
      <c r="A148" s="38"/>
      <c r="B148" s="39"/>
      <c r="C148" s="40"/>
      <c r="D148" s="5"/>
      <c r="E148" s="5"/>
      <c r="F148" s="5"/>
      <c r="G148" s="5"/>
      <c r="H148" s="4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6" x14ac:dyDescent="0.3">
      <c r="A149" s="38"/>
      <c r="B149" s="39"/>
      <c r="C149" s="40"/>
      <c r="D149" s="5"/>
      <c r="E149" s="5"/>
      <c r="F149" s="5"/>
      <c r="G149" s="5"/>
      <c r="H149" s="4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6" x14ac:dyDescent="0.3">
      <c r="A150" s="38"/>
      <c r="B150" s="39"/>
      <c r="C150" s="40"/>
      <c r="D150" s="5"/>
      <c r="E150" s="5"/>
      <c r="F150" s="5"/>
      <c r="G150" s="5"/>
      <c r="H150" s="4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6" x14ac:dyDescent="0.3">
      <c r="A151" s="38"/>
      <c r="B151" s="39"/>
      <c r="C151" s="40"/>
      <c r="D151" s="5"/>
      <c r="E151" s="5"/>
      <c r="F151" s="5"/>
      <c r="G151" s="5"/>
      <c r="H151" s="4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6" x14ac:dyDescent="0.3">
      <c r="A152" s="38"/>
      <c r="B152" s="39"/>
      <c r="C152" s="40"/>
      <c r="D152" s="5"/>
      <c r="E152" s="5"/>
      <c r="F152" s="5"/>
      <c r="G152" s="5"/>
      <c r="H152" s="4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6" x14ac:dyDescent="0.3">
      <c r="A153" s="38"/>
      <c r="B153" s="39"/>
      <c r="C153" s="40"/>
      <c r="D153" s="5"/>
      <c r="E153" s="5"/>
      <c r="F153" s="5"/>
      <c r="G153" s="5"/>
      <c r="H153" s="4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6" x14ac:dyDescent="0.3">
      <c r="A154" s="38"/>
      <c r="B154" s="39"/>
      <c r="C154" s="40"/>
      <c r="D154" s="5"/>
      <c r="E154" s="5"/>
      <c r="F154" s="5"/>
      <c r="G154" s="5"/>
      <c r="H154" s="4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6" x14ac:dyDescent="0.3">
      <c r="A155" s="38"/>
      <c r="B155" s="39"/>
      <c r="C155" s="40"/>
      <c r="D155" s="5"/>
      <c r="E155" s="5"/>
      <c r="F155" s="5"/>
      <c r="G155" s="5"/>
      <c r="H155" s="4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6" x14ac:dyDescent="0.3">
      <c r="A156" s="38"/>
      <c r="B156" s="39"/>
      <c r="C156" s="40"/>
      <c r="D156" s="5"/>
      <c r="E156" s="5"/>
      <c r="F156" s="5"/>
      <c r="G156" s="5"/>
      <c r="H156" s="4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6" x14ac:dyDescent="0.3">
      <c r="A157" s="38"/>
      <c r="B157" s="39"/>
      <c r="C157" s="40"/>
      <c r="D157" s="5"/>
      <c r="E157" s="5"/>
      <c r="F157" s="5"/>
      <c r="G157" s="5"/>
      <c r="H157" s="4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6" x14ac:dyDescent="0.3">
      <c r="A158" s="38"/>
      <c r="B158" s="39"/>
      <c r="C158" s="40"/>
      <c r="D158" s="5"/>
      <c r="E158" s="5"/>
      <c r="F158" s="5"/>
      <c r="G158" s="5"/>
      <c r="H158" s="4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6" x14ac:dyDescent="0.3">
      <c r="A159" s="38"/>
      <c r="B159" s="39"/>
      <c r="C159" s="40"/>
      <c r="D159" s="5"/>
      <c r="E159" s="5"/>
      <c r="F159" s="5"/>
      <c r="G159" s="5"/>
      <c r="H159" s="4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6" x14ac:dyDescent="0.3">
      <c r="A160" s="38"/>
      <c r="B160" s="39"/>
      <c r="C160" s="40"/>
      <c r="D160" s="5"/>
      <c r="E160" s="5"/>
      <c r="F160" s="5"/>
      <c r="G160" s="5"/>
      <c r="H160" s="4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6" x14ac:dyDescent="0.3">
      <c r="A161" s="38"/>
      <c r="B161" s="39"/>
      <c r="C161" s="40"/>
      <c r="D161" s="5"/>
      <c r="E161" s="5"/>
      <c r="F161" s="5"/>
      <c r="G161" s="5"/>
      <c r="H161" s="4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6" x14ac:dyDescent="0.3">
      <c r="A162" s="38"/>
      <c r="B162" s="39"/>
      <c r="C162" s="40"/>
      <c r="D162" s="5"/>
      <c r="E162" s="5"/>
      <c r="F162" s="5"/>
      <c r="G162" s="5"/>
      <c r="H162" s="4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6" x14ac:dyDescent="0.3">
      <c r="A163" s="38"/>
      <c r="B163" s="39"/>
      <c r="C163" s="40"/>
      <c r="D163" s="5"/>
      <c r="E163" s="5"/>
      <c r="F163" s="5"/>
      <c r="G163" s="5"/>
      <c r="H163" s="4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6" x14ac:dyDescent="0.3">
      <c r="A164" s="38"/>
      <c r="B164" s="39"/>
      <c r="C164" s="40"/>
      <c r="D164" s="5"/>
      <c r="E164" s="5"/>
      <c r="F164" s="5"/>
      <c r="G164" s="5"/>
      <c r="H164" s="4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6" x14ac:dyDescent="0.3">
      <c r="A165" s="38"/>
      <c r="B165" s="39"/>
      <c r="C165" s="40"/>
      <c r="D165" s="5"/>
      <c r="E165" s="5"/>
      <c r="F165" s="5"/>
      <c r="G165" s="5"/>
      <c r="H165" s="4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6" x14ac:dyDescent="0.3">
      <c r="A166" s="38"/>
      <c r="B166" s="39"/>
      <c r="C166" s="40"/>
      <c r="D166" s="5"/>
      <c r="E166" s="5"/>
      <c r="F166" s="5"/>
      <c r="G166" s="5"/>
      <c r="H166" s="4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6" x14ac:dyDescent="0.3">
      <c r="A167" s="38"/>
      <c r="B167" s="39"/>
      <c r="C167" s="40"/>
      <c r="D167" s="5"/>
      <c r="E167" s="5"/>
      <c r="F167" s="5"/>
      <c r="G167" s="5"/>
      <c r="H167" s="4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6" x14ac:dyDescent="0.3">
      <c r="A168" s="38"/>
      <c r="B168" s="39"/>
      <c r="C168" s="40"/>
      <c r="D168" s="5"/>
      <c r="E168" s="5"/>
      <c r="F168" s="5"/>
      <c r="G168" s="5"/>
      <c r="H168" s="4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6" x14ac:dyDescent="0.3">
      <c r="A169" s="38"/>
      <c r="B169" s="39"/>
      <c r="C169" s="40"/>
      <c r="D169" s="5"/>
      <c r="E169" s="5"/>
      <c r="F169" s="5"/>
      <c r="G169" s="5"/>
      <c r="H169" s="4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6" x14ac:dyDescent="0.3">
      <c r="A170" s="38"/>
      <c r="B170" s="39"/>
      <c r="C170" s="40"/>
      <c r="D170" s="5"/>
      <c r="E170" s="5"/>
      <c r="F170" s="5"/>
      <c r="G170" s="5"/>
      <c r="H170" s="4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6" x14ac:dyDescent="0.3">
      <c r="A171" s="38"/>
      <c r="B171" s="39"/>
      <c r="C171" s="40"/>
      <c r="D171" s="5"/>
      <c r="E171" s="5"/>
      <c r="F171" s="5"/>
      <c r="G171" s="5"/>
      <c r="H171" s="4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6" x14ac:dyDescent="0.3">
      <c r="A172" s="38"/>
      <c r="B172" s="39"/>
      <c r="C172" s="40"/>
      <c r="D172" s="5"/>
      <c r="E172" s="5"/>
      <c r="F172" s="5"/>
      <c r="G172" s="5"/>
      <c r="H172" s="4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6" x14ac:dyDescent="0.3">
      <c r="A173" s="38"/>
      <c r="B173" s="39"/>
      <c r="C173" s="40"/>
      <c r="D173" s="5"/>
      <c r="E173" s="5"/>
      <c r="F173" s="5"/>
      <c r="G173" s="5"/>
      <c r="H173" s="4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6" x14ac:dyDescent="0.3">
      <c r="A174" s="38"/>
      <c r="B174" s="39"/>
      <c r="C174" s="40"/>
      <c r="D174" s="5"/>
      <c r="E174" s="5"/>
      <c r="F174" s="5"/>
      <c r="G174" s="5"/>
      <c r="H174" s="4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6" x14ac:dyDescent="0.3">
      <c r="A175" s="38"/>
      <c r="B175" s="39"/>
      <c r="C175" s="40"/>
      <c r="D175" s="5"/>
      <c r="E175" s="5"/>
      <c r="F175" s="5"/>
      <c r="G175" s="5"/>
      <c r="H175" s="4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6" x14ac:dyDescent="0.3">
      <c r="A176" s="38"/>
      <c r="B176" s="39"/>
      <c r="C176" s="40"/>
      <c r="D176" s="5"/>
      <c r="E176" s="5"/>
      <c r="F176" s="5"/>
      <c r="G176" s="5"/>
      <c r="H176" s="4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6" x14ac:dyDescent="0.3">
      <c r="A177" s="38"/>
      <c r="B177" s="39"/>
      <c r="C177" s="40"/>
      <c r="D177" s="5"/>
      <c r="E177" s="5"/>
      <c r="F177" s="5"/>
      <c r="G177" s="5"/>
      <c r="H177" s="4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6" x14ac:dyDescent="0.3">
      <c r="A178" s="38"/>
      <c r="B178" s="39"/>
      <c r="C178" s="40"/>
      <c r="D178" s="5"/>
      <c r="E178" s="5"/>
      <c r="F178" s="5"/>
      <c r="G178" s="5"/>
      <c r="H178" s="4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6" x14ac:dyDescent="0.3">
      <c r="A179" s="38"/>
      <c r="B179" s="39"/>
      <c r="C179" s="40"/>
      <c r="D179" s="5"/>
      <c r="E179" s="5"/>
      <c r="F179" s="5"/>
      <c r="G179" s="5"/>
      <c r="H179" s="4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6" x14ac:dyDescent="0.3">
      <c r="A180" s="38"/>
      <c r="B180" s="39"/>
      <c r="C180" s="40"/>
      <c r="D180" s="5"/>
      <c r="E180" s="5"/>
      <c r="F180" s="5"/>
      <c r="G180" s="5"/>
      <c r="H180" s="4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6" x14ac:dyDescent="0.3">
      <c r="A181" s="38"/>
      <c r="B181" s="39"/>
      <c r="C181" s="40"/>
      <c r="D181" s="5"/>
      <c r="E181" s="5"/>
      <c r="F181" s="5"/>
      <c r="G181" s="5"/>
      <c r="H181" s="4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6" x14ac:dyDescent="0.3">
      <c r="A182" s="38"/>
      <c r="B182" s="39"/>
      <c r="C182" s="40"/>
      <c r="D182" s="5"/>
      <c r="E182" s="5"/>
      <c r="F182" s="5"/>
      <c r="G182" s="5"/>
      <c r="H182" s="4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6" x14ac:dyDescent="0.3">
      <c r="A183" s="38"/>
      <c r="B183" s="39"/>
      <c r="C183" s="40"/>
      <c r="D183" s="5"/>
      <c r="E183" s="5"/>
      <c r="F183" s="5"/>
      <c r="G183" s="5"/>
      <c r="H183" s="4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6" x14ac:dyDescent="0.3">
      <c r="A184" s="38"/>
      <c r="B184" s="39"/>
      <c r="C184" s="40"/>
      <c r="D184" s="5"/>
      <c r="E184" s="5"/>
      <c r="F184" s="5"/>
      <c r="G184" s="5"/>
      <c r="H184" s="4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6" x14ac:dyDescent="0.3">
      <c r="A185" s="38"/>
      <c r="B185" s="39"/>
      <c r="C185" s="40"/>
      <c r="D185" s="5"/>
      <c r="E185" s="5"/>
      <c r="F185" s="5"/>
      <c r="G185" s="5"/>
      <c r="H185" s="4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6" x14ac:dyDescent="0.3">
      <c r="A186" s="38"/>
      <c r="B186" s="39"/>
      <c r="C186" s="40"/>
      <c r="D186" s="5"/>
      <c r="E186" s="5"/>
      <c r="F186" s="5"/>
      <c r="G186" s="5"/>
      <c r="H186" s="4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6" x14ac:dyDescent="0.3">
      <c r="A187" s="38"/>
      <c r="B187" s="39"/>
      <c r="C187" s="40"/>
      <c r="D187" s="5"/>
      <c r="E187" s="5"/>
      <c r="F187" s="5"/>
      <c r="G187" s="5"/>
      <c r="H187" s="4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6" x14ac:dyDescent="0.3">
      <c r="A188" s="38"/>
      <c r="B188" s="39"/>
      <c r="C188" s="40"/>
      <c r="D188" s="5"/>
      <c r="E188" s="5"/>
      <c r="F188" s="5"/>
      <c r="G188" s="5"/>
      <c r="H188" s="4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6" x14ac:dyDescent="0.3">
      <c r="A189" s="38"/>
      <c r="B189" s="39"/>
      <c r="C189" s="40"/>
      <c r="D189" s="5"/>
      <c r="E189" s="5"/>
      <c r="F189" s="5"/>
      <c r="G189" s="5"/>
      <c r="H189" s="4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6" x14ac:dyDescent="0.3">
      <c r="A190" s="38"/>
      <c r="B190" s="39"/>
      <c r="C190" s="40"/>
      <c r="D190" s="5"/>
      <c r="E190" s="5"/>
      <c r="F190" s="5"/>
      <c r="G190" s="5"/>
      <c r="H190" s="4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6" x14ac:dyDescent="0.3">
      <c r="A191" s="38"/>
      <c r="B191" s="39"/>
      <c r="C191" s="40"/>
      <c r="D191" s="5"/>
      <c r="E191" s="5"/>
      <c r="F191" s="5"/>
      <c r="G191" s="5"/>
      <c r="H191" s="4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6" x14ac:dyDescent="0.3">
      <c r="A192" s="38"/>
      <c r="B192" s="39"/>
      <c r="C192" s="40"/>
      <c r="D192" s="5"/>
      <c r="E192" s="5"/>
      <c r="F192" s="5"/>
      <c r="G192" s="5"/>
      <c r="H192" s="4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6" x14ac:dyDescent="0.3">
      <c r="A193" s="38"/>
      <c r="B193" s="39"/>
      <c r="C193" s="40"/>
      <c r="D193" s="5"/>
      <c r="E193" s="5"/>
      <c r="F193" s="5"/>
      <c r="G193" s="5"/>
      <c r="H193" s="4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6" x14ac:dyDescent="0.3">
      <c r="A194" s="38"/>
      <c r="B194" s="39"/>
      <c r="C194" s="40"/>
      <c r="D194" s="5"/>
      <c r="E194" s="5"/>
      <c r="F194" s="5"/>
      <c r="G194" s="5"/>
      <c r="H194" s="4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6" x14ac:dyDescent="0.3">
      <c r="A195" s="38"/>
      <c r="B195" s="39"/>
      <c r="C195" s="40"/>
      <c r="D195" s="5"/>
      <c r="E195" s="5"/>
      <c r="F195" s="5"/>
      <c r="G195" s="5"/>
      <c r="H195" s="4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6" x14ac:dyDescent="0.3">
      <c r="A196" s="38"/>
      <c r="B196" s="39"/>
      <c r="C196" s="40"/>
      <c r="D196" s="5"/>
      <c r="E196" s="5"/>
      <c r="F196" s="5"/>
      <c r="G196" s="5"/>
      <c r="H196" s="4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6" x14ac:dyDescent="0.3">
      <c r="A197" s="38"/>
      <c r="B197" s="39"/>
      <c r="C197" s="40"/>
      <c r="D197" s="5"/>
      <c r="E197" s="5"/>
      <c r="F197" s="5"/>
      <c r="G197" s="5"/>
      <c r="H197" s="4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6" x14ac:dyDescent="0.3">
      <c r="A198" s="38"/>
      <c r="B198" s="39"/>
      <c r="C198" s="40"/>
      <c r="D198" s="5"/>
      <c r="E198" s="5"/>
      <c r="F198" s="5"/>
      <c r="G198" s="5"/>
      <c r="H198" s="4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6" x14ac:dyDescent="0.3">
      <c r="A199" s="38"/>
      <c r="B199" s="39"/>
      <c r="C199" s="40"/>
      <c r="D199" s="5"/>
      <c r="E199" s="5"/>
      <c r="F199" s="5"/>
      <c r="G199" s="5"/>
      <c r="H199" s="4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6" x14ac:dyDescent="0.3">
      <c r="A200" s="38"/>
      <c r="B200" s="39"/>
      <c r="C200" s="40"/>
      <c r="D200" s="5"/>
      <c r="E200" s="5"/>
      <c r="F200" s="5"/>
      <c r="G200" s="5"/>
      <c r="H200" s="4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6" x14ac:dyDescent="0.3">
      <c r="A201" s="38"/>
      <c r="B201" s="39"/>
      <c r="C201" s="40"/>
      <c r="D201" s="5"/>
      <c r="E201" s="5"/>
      <c r="F201" s="5"/>
      <c r="G201" s="5"/>
      <c r="H201" s="4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6" x14ac:dyDescent="0.3">
      <c r="A202" s="38"/>
      <c r="B202" s="39"/>
      <c r="C202" s="40"/>
      <c r="D202" s="5"/>
      <c r="E202" s="5"/>
      <c r="F202" s="5"/>
      <c r="G202" s="5"/>
      <c r="H202" s="4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6" x14ac:dyDescent="0.3">
      <c r="A203" s="38"/>
      <c r="B203" s="39"/>
      <c r="C203" s="40"/>
      <c r="D203" s="5"/>
      <c r="E203" s="5"/>
      <c r="F203" s="5"/>
      <c r="G203" s="5"/>
      <c r="H203" s="4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6" x14ac:dyDescent="0.3">
      <c r="A204" s="38"/>
      <c r="B204" s="39"/>
      <c r="C204" s="40"/>
      <c r="D204" s="5"/>
      <c r="E204" s="5"/>
      <c r="F204" s="5"/>
      <c r="G204" s="5"/>
      <c r="H204" s="4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6" x14ac:dyDescent="0.3">
      <c r="A205" s="38"/>
      <c r="B205" s="39"/>
      <c r="C205" s="40"/>
      <c r="D205" s="5"/>
      <c r="E205" s="5"/>
      <c r="F205" s="5"/>
      <c r="G205" s="5"/>
      <c r="H205" s="4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6" x14ac:dyDescent="0.3">
      <c r="A206" s="38"/>
      <c r="B206" s="39"/>
      <c r="C206" s="40"/>
      <c r="D206" s="5"/>
      <c r="E206" s="5"/>
      <c r="F206" s="5"/>
      <c r="G206" s="5"/>
      <c r="H206" s="4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6" x14ac:dyDescent="0.3">
      <c r="A207" s="38"/>
      <c r="B207" s="39"/>
      <c r="C207" s="40"/>
      <c r="D207" s="5"/>
      <c r="E207" s="5"/>
      <c r="F207" s="5"/>
      <c r="G207" s="5"/>
      <c r="H207" s="4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6" x14ac:dyDescent="0.3">
      <c r="A208" s="38"/>
      <c r="B208" s="39"/>
      <c r="C208" s="40"/>
      <c r="D208" s="5"/>
      <c r="E208" s="5"/>
      <c r="F208" s="5"/>
      <c r="G208" s="5"/>
      <c r="H208" s="4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6" x14ac:dyDescent="0.3">
      <c r="A209" s="38"/>
      <c r="B209" s="39"/>
      <c r="C209" s="40"/>
      <c r="D209" s="5"/>
      <c r="E209" s="5"/>
      <c r="F209" s="5"/>
      <c r="G209" s="5"/>
      <c r="H209" s="4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6" x14ac:dyDescent="0.3">
      <c r="A210" s="38"/>
      <c r="B210" s="39"/>
      <c r="C210" s="40"/>
      <c r="D210" s="5"/>
      <c r="E210" s="5"/>
      <c r="F210" s="5"/>
      <c r="G210" s="5"/>
      <c r="H210" s="4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6" x14ac:dyDescent="0.3">
      <c r="A211" s="38"/>
      <c r="B211" s="39"/>
      <c r="C211" s="40"/>
      <c r="D211" s="5"/>
      <c r="E211" s="5"/>
      <c r="F211" s="5"/>
      <c r="G211" s="5"/>
      <c r="H211" s="4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6" x14ac:dyDescent="0.3">
      <c r="A212" s="38"/>
      <c r="B212" s="39"/>
      <c r="C212" s="40"/>
      <c r="D212" s="5"/>
      <c r="E212" s="5"/>
      <c r="F212" s="5"/>
      <c r="G212" s="5"/>
      <c r="H212" s="4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6" x14ac:dyDescent="0.3">
      <c r="A213" s="38"/>
      <c r="B213" s="39"/>
      <c r="C213" s="40"/>
      <c r="D213" s="5"/>
      <c r="E213" s="5"/>
      <c r="F213" s="5"/>
      <c r="G213" s="5"/>
      <c r="H213" s="4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6" x14ac:dyDescent="0.3">
      <c r="A214" s="38"/>
      <c r="B214" s="39"/>
      <c r="C214" s="40"/>
      <c r="D214" s="5"/>
      <c r="E214" s="5"/>
      <c r="F214" s="5"/>
      <c r="G214" s="5"/>
      <c r="H214" s="4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6" x14ac:dyDescent="0.3">
      <c r="A215" s="38"/>
      <c r="B215" s="39"/>
      <c r="C215" s="40"/>
      <c r="D215" s="5"/>
      <c r="E215" s="5"/>
      <c r="F215" s="5"/>
      <c r="G215" s="5"/>
      <c r="H215" s="4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6" x14ac:dyDescent="0.3">
      <c r="A216" s="38"/>
      <c r="B216" s="39"/>
      <c r="C216" s="40"/>
      <c r="D216" s="5"/>
      <c r="E216" s="5"/>
      <c r="F216" s="5"/>
      <c r="G216" s="5"/>
      <c r="H216" s="4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6" x14ac:dyDescent="0.3">
      <c r="A217" s="38"/>
      <c r="B217" s="39"/>
      <c r="C217" s="40"/>
      <c r="D217" s="5"/>
      <c r="E217" s="5"/>
      <c r="F217" s="5"/>
      <c r="G217" s="5"/>
      <c r="H217" s="4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6" x14ac:dyDescent="0.3">
      <c r="A218" s="38"/>
      <c r="B218" s="39"/>
      <c r="C218" s="40"/>
      <c r="D218" s="5"/>
      <c r="E218" s="5"/>
      <c r="F218" s="5"/>
      <c r="G218" s="5"/>
      <c r="H218" s="4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6" x14ac:dyDescent="0.3">
      <c r="A219" s="38"/>
      <c r="B219" s="39"/>
      <c r="C219" s="40"/>
      <c r="D219" s="5"/>
      <c r="E219" s="5"/>
      <c r="F219" s="5"/>
      <c r="G219" s="5"/>
      <c r="H219" s="4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6" x14ac:dyDescent="0.3">
      <c r="A220" s="38"/>
      <c r="B220" s="39"/>
      <c r="C220" s="40"/>
      <c r="D220" s="5"/>
      <c r="E220" s="5"/>
      <c r="F220" s="5"/>
      <c r="G220" s="5"/>
      <c r="H220" s="4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6" x14ac:dyDescent="0.3">
      <c r="A221" s="38"/>
      <c r="B221" s="39"/>
      <c r="C221" s="40"/>
      <c r="D221" s="5"/>
      <c r="E221" s="5"/>
      <c r="F221" s="5"/>
      <c r="G221" s="5"/>
      <c r="H221" s="4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6" x14ac:dyDescent="0.3">
      <c r="A222" s="38"/>
      <c r="B222" s="39"/>
      <c r="C222" s="40"/>
      <c r="D222" s="5"/>
      <c r="E222" s="5"/>
      <c r="F222" s="5"/>
      <c r="G222" s="5"/>
      <c r="H222" s="4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6" x14ac:dyDescent="0.3">
      <c r="A223" s="38"/>
      <c r="B223" s="39"/>
      <c r="C223" s="40"/>
      <c r="D223" s="5"/>
      <c r="E223" s="5"/>
      <c r="F223" s="5"/>
      <c r="G223" s="5"/>
      <c r="H223" s="4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6" x14ac:dyDescent="0.3">
      <c r="A224" s="38"/>
      <c r="B224" s="39"/>
      <c r="C224" s="40"/>
      <c r="D224" s="5"/>
      <c r="E224" s="5"/>
      <c r="F224" s="5"/>
      <c r="G224" s="5"/>
      <c r="H224" s="4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6" x14ac:dyDescent="0.3">
      <c r="A225" s="38"/>
      <c r="B225" s="39"/>
      <c r="C225" s="40"/>
      <c r="D225" s="5"/>
      <c r="E225" s="5"/>
      <c r="F225" s="5"/>
      <c r="G225" s="5"/>
      <c r="H225" s="4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6" x14ac:dyDescent="0.3">
      <c r="A226" s="38"/>
      <c r="B226" s="39"/>
      <c r="C226" s="40"/>
      <c r="D226" s="5"/>
      <c r="E226" s="5"/>
      <c r="F226" s="5"/>
      <c r="G226" s="5"/>
      <c r="H226" s="4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6" x14ac:dyDescent="0.3">
      <c r="A227" s="38"/>
      <c r="B227" s="39"/>
      <c r="C227" s="40"/>
      <c r="D227" s="5"/>
      <c r="E227" s="5"/>
      <c r="F227" s="5"/>
      <c r="G227" s="5"/>
      <c r="H227" s="4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6" x14ac:dyDescent="0.3">
      <c r="A228" s="38"/>
      <c r="B228" s="39"/>
      <c r="C228" s="40"/>
      <c r="D228" s="5"/>
      <c r="E228" s="5"/>
      <c r="F228" s="5"/>
      <c r="G228" s="5"/>
      <c r="H228" s="4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6" x14ac:dyDescent="0.3">
      <c r="A229" s="38"/>
      <c r="B229" s="39"/>
      <c r="C229" s="40"/>
      <c r="D229" s="5"/>
      <c r="E229" s="5"/>
      <c r="F229" s="5"/>
      <c r="G229" s="5"/>
      <c r="H229" s="4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6" x14ac:dyDescent="0.3">
      <c r="A230" s="38"/>
      <c r="B230" s="39"/>
      <c r="C230" s="40"/>
      <c r="D230" s="5"/>
      <c r="E230" s="5"/>
      <c r="F230" s="5"/>
      <c r="G230" s="5"/>
      <c r="H230" s="4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6" x14ac:dyDescent="0.3">
      <c r="A231" s="38"/>
      <c r="B231" s="39"/>
      <c r="C231" s="40"/>
      <c r="D231" s="5"/>
      <c r="E231" s="5"/>
      <c r="F231" s="5"/>
      <c r="G231" s="5"/>
      <c r="H231" s="4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6" x14ac:dyDescent="0.3">
      <c r="A232" s="38"/>
      <c r="B232" s="39"/>
      <c r="C232" s="40"/>
      <c r="D232" s="5"/>
      <c r="E232" s="5"/>
      <c r="F232" s="5"/>
      <c r="G232" s="5"/>
      <c r="H232" s="4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6" x14ac:dyDescent="0.3">
      <c r="A233" s="38"/>
      <c r="B233" s="39"/>
      <c r="C233" s="40"/>
      <c r="D233" s="5"/>
      <c r="E233" s="5"/>
      <c r="F233" s="5"/>
      <c r="G233" s="5"/>
      <c r="H233" s="4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6" x14ac:dyDescent="0.3">
      <c r="A234" s="38"/>
      <c r="B234" s="39"/>
      <c r="C234" s="40"/>
      <c r="D234" s="5"/>
      <c r="E234" s="5"/>
      <c r="F234" s="5"/>
      <c r="G234" s="5"/>
      <c r="H234" s="4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6" x14ac:dyDescent="0.3">
      <c r="A235" s="38"/>
      <c r="B235" s="39"/>
      <c r="C235" s="40"/>
      <c r="D235" s="5"/>
      <c r="E235" s="5"/>
      <c r="F235" s="5"/>
      <c r="G235" s="5"/>
      <c r="H235" s="4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6" x14ac:dyDescent="0.3">
      <c r="A236" s="38"/>
      <c r="B236" s="39"/>
      <c r="C236" s="40"/>
      <c r="D236" s="5"/>
      <c r="E236" s="5"/>
      <c r="F236" s="5"/>
      <c r="G236" s="5"/>
      <c r="H236" s="4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6" x14ac:dyDescent="0.3">
      <c r="A237" s="38"/>
      <c r="B237" s="39"/>
      <c r="C237" s="40"/>
      <c r="D237" s="5"/>
      <c r="E237" s="5"/>
      <c r="F237" s="5"/>
      <c r="G237" s="5"/>
      <c r="H237" s="4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6" x14ac:dyDescent="0.3">
      <c r="A238" s="38"/>
      <c r="B238" s="39"/>
      <c r="C238" s="40"/>
      <c r="D238" s="5"/>
      <c r="E238" s="5"/>
      <c r="F238" s="5"/>
      <c r="G238" s="5"/>
      <c r="H238" s="4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6" x14ac:dyDescent="0.3">
      <c r="A239" s="38"/>
      <c r="B239" s="39"/>
      <c r="C239" s="40"/>
      <c r="D239" s="5"/>
      <c r="E239" s="5"/>
      <c r="F239" s="5"/>
      <c r="G239" s="5"/>
      <c r="H239" s="4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6" x14ac:dyDescent="0.3">
      <c r="A240" s="38"/>
      <c r="B240" s="39"/>
      <c r="C240" s="40"/>
      <c r="D240" s="5"/>
      <c r="E240" s="5"/>
      <c r="F240" s="5"/>
      <c r="G240" s="5"/>
      <c r="H240" s="4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6" x14ac:dyDescent="0.3">
      <c r="A241" s="38"/>
      <c r="B241" s="39"/>
      <c r="C241" s="40"/>
      <c r="D241" s="5"/>
      <c r="E241" s="5"/>
      <c r="F241" s="5"/>
      <c r="G241" s="5"/>
      <c r="H241" s="4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6" x14ac:dyDescent="0.3">
      <c r="A242" s="38"/>
      <c r="B242" s="39"/>
      <c r="C242" s="40"/>
      <c r="D242" s="5"/>
      <c r="E242" s="5"/>
      <c r="F242" s="5"/>
      <c r="G242" s="5"/>
      <c r="H242" s="4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6" x14ac:dyDescent="0.3">
      <c r="A243" s="38"/>
      <c r="B243" s="39"/>
      <c r="C243" s="40"/>
      <c r="D243" s="5"/>
      <c r="E243" s="5"/>
      <c r="F243" s="5"/>
      <c r="G243" s="5"/>
      <c r="H243" s="4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6" x14ac:dyDescent="0.3">
      <c r="A244" s="38"/>
      <c r="B244" s="39"/>
      <c r="C244" s="40"/>
      <c r="D244" s="5"/>
      <c r="E244" s="5"/>
      <c r="F244" s="5"/>
      <c r="G244" s="5"/>
      <c r="H244" s="4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6" x14ac:dyDescent="0.3">
      <c r="A245" s="38"/>
      <c r="B245" s="39"/>
      <c r="C245" s="40"/>
      <c r="D245" s="5"/>
      <c r="E245" s="5"/>
      <c r="F245" s="5"/>
      <c r="G245" s="5"/>
      <c r="H245" s="4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6" x14ac:dyDescent="0.3">
      <c r="A246" s="38"/>
      <c r="B246" s="39"/>
      <c r="C246" s="40"/>
      <c r="D246" s="5"/>
      <c r="E246" s="5"/>
      <c r="F246" s="5"/>
      <c r="G246" s="5"/>
      <c r="H246" s="4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6" x14ac:dyDescent="0.3">
      <c r="A247" s="38"/>
      <c r="B247" s="39"/>
      <c r="C247" s="40"/>
      <c r="D247" s="5"/>
      <c r="E247" s="5"/>
      <c r="F247" s="5"/>
      <c r="G247" s="5"/>
      <c r="H247" s="4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6" x14ac:dyDescent="0.3">
      <c r="A248" s="38"/>
      <c r="B248" s="39"/>
      <c r="C248" s="40"/>
      <c r="D248" s="5"/>
      <c r="E248" s="5"/>
      <c r="F248" s="5"/>
      <c r="G248" s="5"/>
      <c r="H248" s="4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6" x14ac:dyDescent="0.3">
      <c r="A249" s="38"/>
      <c r="B249" s="39"/>
      <c r="C249" s="40"/>
      <c r="D249" s="5"/>
      <c r="E249" s="5"/>
      <c r="F249" s="5"/>
      <c r="G249" s="5"/>
      <c r="H249" s="4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6" x14ac:dyDescent="0.3">
      <c r="A250" s="38"/>
      <c r="B250" s="39"/>
      <c r="C250" s="40"/>
      <c r="D250" s="5"/>
      <c r="E250" s="5"/>
      <c r="F250" s="5"/>
      <c r="G250" s="5"/>
      <c r="H250" s="4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6" x14ac:dyDescent="0.3">
      <c r="A251" s="38"/>
      <c r="B251" s="39"/>
      <c r="C251" s="40"/>
      <c r="D251" s="5"/>
      <c r="E251" s="5"/>
      <c r="F251" s="5"/>
      <c r="G251" s="5"/>
      <c r="H251" s="4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6" x14ac:dyDescent="0.3">
      <c r="A252" s="38"/>
      <c r="B252" s="39"/>
      <c r="C252" s="40"/>
      <c r="D252" s="5"/>
      <c r="E252" s="5"/>
      <c r="F252" s="5"/>
      <c r="G252" s="5"/>
      <c r="H252" s="4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6" x14ac:dyDescent="0.3">
      <c r="A253" s="38"/>
      <c r="B253" s="39"/>
      <c r="C253" s="40"/>
      <c r="D253" s="5"/>
      <c r="E253" s="5"/>
      <c r="F253" s="5"/>
      <c r="G253" s="5"/>
      <c r="H253" s="4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6" x14ac:dyDescent="0.3">
      <c r="A254" s="38"/>
      <c r="B254" s="39"/>
      <c r="C254" s="40"/>
      <c r="D254" s="5"/>
      <c r="E254" s="5"/>
      <c r="F254" s="5"/>
      <c r="G254" s="5"/>
      <c r="H254" s="4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6" x14ac:dyDescent="0.3">
      <c r="A255" s="38"/>
      <c r="B255" s="39"/>
      <c r="C255" s="40"/>
      <c r="D255" s="5"/>
      <c r="E255" s="5"/>
      <c r="F255" s="5"/>
      <c r="G255" s="5"/>
      <c r="H255" s="4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6" x14ac:dyDescent="0.3">
      <c r="A256" s="38"/>
      <c r="B256" s="39"/>
      <c r="C256" s="40"/>
      <c r="D256" s="5"/>
      <c r="E256" s="5"/>
      <c r="F256" s="5"/>
      <c r="G256" s="5"/>
      <c r="H256" s="4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6" x14ac:dyDescent="0.3">
      <c r="A257" s="38"/>
      <c r="B257" s="39"/>
      <c r="C257" s="40"/>
      <c r="D257" s="5"/>
      <c r="E257" s="5"/>
      <c r="F257" s="5"/>
      <c r="G257" s="5"/>
      <c r="H257" s="4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6" x14ac:dyDescent="0.3">
      <c r="A258" s="38"/>
      <c r="B258" s="39"/>
      <c r="C258" s="40"/>
      <c r="D258" s="5"/>
      <c r="E258" s="5"/>
      <c r="F258" s="5"/>
      <c r="G258" s="5"/>
      <c r="H258" s="4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6" x14ac:dyDescent="0.3">
      <c r="A259" s="38"/>
      <c r="B259" s="39"/>
      <c r="C259" s="40"/>
      <c r="D259" s="5"/>
      <c r="E259" s="5"/>
      <c r="F259" s="5"/>
      <c r="G259" s="5"/>
      <c r="H259" s="4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6" x14ac:dyDescent="0.3">
      <c r="A260" s="38"/>
      <c r="B260" s="39"/>
      <c r="C260" s="40"/>
      <c r="D260" s="5"/>
      <c r="E260" s="5"/>
      <c r="F260" s="5"/>
      <c r="G260" s="5"/>
      <c r="H260" s="4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6" x14ac:dyDescent="0.3">
      <c r="A261" s="38"/>
      <c r="B261" s="39"/>
      <c r="C261" s="40"/>
      <c r="D261" s="5"/>
      <c r="E261" s="5"/>
      <c r="F261" s="5"/>
      <c r="G261" s="5"/>
      <c r="H261" s="4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6" x14ac:dyDescent="0.3">
      <c r="A262" s="38"/>
      <c r="B262" s="39"/>
      <c r="C262" s="40"/>
      <c r="D262" s="5"/>
      <c r="E262" s="5"/>
      <c r="F262" s="5"/>
      <c r="G262" s="5"/>
      <c r="H262" s="4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6" x14ac:dyDescent="0.3">
      <c r="A263" s="38"/>
      <c r="B263" s="39"/>
      <c r="C263" s="40"/>
      <c r="D263" s="5"/>
      <c r="E263" s="5"/>
      <c r="F263" s="5"/>
      <c r="G263" s="5"/>
      <c r="H263" s="4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6" x14ac:dyDescent="0.3">
      <c r="A264" s="38"/>
      <c r="B264" s="39"/>
      <c r="C264" s="40"/>
      <c r="D264" s="5"/>
      <c r="E264" s="5"/>
      <c r="F264" s="5"/>
      <c r="G264" s="5"/>
      <c r="H264" s="4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6" x14ac:dyDescent="0.3">
      <c r="A265" s="38"/>
      <c r="B265" s="39"/>
      <c r="C265" s="40"/>
      <c r="D265" s="5"/>
      <c r="E265" s="5"/>
      <c r="F265" s="5"/>
      <c r="G265" s="5"/>
      <c r="H265" s="4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6" x14ac:dyDescent="0.3">
      <c r="A266" s="38"/>
      <c r="B266" s="39"/>
      <c r="C266" s="40"/>
      <c r="D266" s="5"/>
      <c r="E266" s="5"/>
      <c r="F266" s="5"/>
      <c r="G266" s="5"/>
      <c r="H266" s="4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6" x14ac:dyDescent="0.3">
      <c r="A267" s="38"/>
      <c r="B267" s="39"/>
      <c r="C267" s="40"/>
      <c r="D267" s="5"/>
      <c r="E267" s="5"/>
      <c r="F267" s="5"/>
      <c r="G267" s="5"/>
      <c r="H267" s="4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6" x14ac:dyDescent="0.3">
      <c r="A268" s="38"/>
      <c r="B268" s="39"/>
      <c r="C268" s="40"/>
      <c r="D268" s="5"/>
      <c r="E268" s="5"/>
      <c r="F268" s="5"/>
      <c r="G268" s="5"/>
      <c r="H268" s="4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6" x14ac:dyDescent="0.3">
      <c r="A269" s="38"/>
      <c r="B269" s="39"/>
      <c r="C269" s="40"/>
      <c r="D269" s="5"/>
      <c r="E269" s="5"/>
      <c r="F269" s="5"/>
      <c r="G269" s="5"/>
      <c r="H269" s="4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6" x14ac:dyDescent="0.3">
      <c r="A270" s="38"/>
      <c r="B270" s="39"/>
      <c r="C270" s="40"/>
      <c r="D270" s="5"/>
      <c r="E270" s="5"/>
      <c r="F270" s="5"/>
      <c r="G270" s="5"/>
      <c r="H270" s="4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6" x14ac:dyDescent="0.3">
      <c r="A271" s="38"/>
      <c r="B271" s="39"/>
      <c r="C271" s="40"/>
      <c r="D271" s="5"/>
      <c r="E271" s="5"/>
      <c r="F271" s="5"/>
      <c r="G271" s="5"/>
      <c r="H271" s="4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6" x14ac:dyDescent="0.3">
      <c r="A272" s="38"/>
      <c r="B272" s="39"/>
      <c r="C272" s="40"/>
      <c r="D272" s="5"/>
      <c r="E272" s="5"/>
      <c r="F272" s="5"/>
      <c r="G272" s="5"/>
      <c r="H272" s="4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6" x14ac:dyDescent="0.3">
      <c r="A273" s="38"/>
      <c r="B273" s="39"/>
      <c r="C273" s="40"/>
      <c r="D273" s="5"/>
      <c r="E273" s="5"/>
      <c r="F273" s="5"/>
      <c r="G273" s="5"/>
      <c r="H273" s="4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6" x14ac:dyDescent="0.3">
      <c r="A274" s="38"/>
      <c r="B274" s="39"/>
      <c r="C274" s="40"/>
      <c r="D274" s="5"/>
      <c r="E274" s="5"/>
      <c r="F274" s="5"/>
      <c r="G274" s="5"/>
      <c r="H274" s="4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6" x14ac:dyDescent="0.3">
      <c r="A275" s="38"/>
      <c r="B275" s="39"/>
      <c r="C275" s="40"/>
      <c r="D275" s="5"/>
      <c r="E275" s="5"/>
      <c r="F275" s="5"/>
      <c r="G275" s="5"/>
      <c r="H275" s="4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6" x14ac:dyDescent="0.3">
      <c r="A276" s="38"/>
      <c r="B276" s="39"/>
      <c r="C276" s="40"/>
      <c r="D276" s="5"/>
      <c r="E276" s="5"/>
      <c r="F276" s="5"/>
      <c r="G276" s="5"/>
      <c r="H276" s="4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6" x14ac:dyDescent="0.3">
      <c r="A277" s="38"/>
      <c r="B277" s="39"/>
      <c r="C277" s="40"/>
      <c r="D277" s="5"/>
      <c r="E277" s="5"/>
      <c r="F277" s="5"/>
      <c r="G277" s="5"/>
      <c r="H277" s="4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6" x14ac:dyDescent="0.3">
      <c r="A278" s="38"/>
      <c r="B278" s="39"/>
      <c r="C278" s="40"/>
      <c r="D278" s="5"/>
      <c r="E278" s="5"/>
      <c r="F278" s="5"/>
      <c r="G278" s="5"/>
      <c r="H278" s="4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6" x14ac:dyDescent="0.3">
      <c r="A279" s="38"/>
      <c r="B279" s="39"/>
      <c r="C279" s="40"/>
      <c r="D279" s="5"/>
      <c r="E279" s="5"/>
      <c r="F279" s="5"/>
      <c r="G279" s="5"/>
      <c r="H279" s="4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6" x14ac:dyDescent="0.3">
      <c r="A280" s="38"/>
      <c r="B280" s="39"/>
      <c r="C280" s="40"/>
      <c r="D280" s="5"/>
      <c r="E280" s="5"/>
      <c r="F280" s="5"/>
      <c r="G280" s="5"/>
      <c r="H280" s="4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6" x14ac:dyDescent="0.3">
      <c r="A281" s="38"/>
      <c r="B281" s="39"/>
      <c r="C281" s="40"/>
      <c r="D281" s="5"/>
      <c r="E281" s="5"/>
      <c r="F281" s="5"/>
      <c r="G281" s="5"/>
      <c r="H281" s="4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6" x14ac:dyDescent="0.3">
      <c r="A282" s="38"/>
      <c r="B282" s="39"/>
      <c r="C282" s="40"/>
      <c r="D282" s="5"/>
      <c r="E282" s="5"/>
      <c r="F282" s="5"/>
      <c r="G282" s="5"/>
      <c r="H282" s="4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6" x14ac:dyDescent="0.3">
      <c r="A283" s="38"/>
      <c r="B283" s="39"/>
      <c r="C283" s="40"/>
      <c r="D283" s="5"/>
      <c r="E283" s="5"/>
      <c r="F283" s="5"/>
      <c r="G283" s="5"/>
      <c r="H283" s="4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6" x14ac:dyDescent="0.3">
      <c r="A284" s="38"/>
      <c r="B284" s="39"/>
      <c r="C284" s="40"/>
      <c r="D284" s="5"/>
      <c r="E284" s="5"/>
      <c r="F284" s="5"/>
      <c r="G284" s="5"/>
      <c r="H284" s="4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6" x14ac:dyDescent="0.3">
      <c r="A285" s="38"/>
      <c r="B285" s="39"/>
      <c r="C285" s="40"/>
      <c r="D285" s="5"/>
      <c r="E285" s="5"/>
      <c r="F285" s="5"/>
      <c r="G285" s="5"/>
      <c r="H285" s="4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6" x14ac:dyDescent="0.3">
      <c r="A286" s="38"/>
      <c r="B286" s="39"/>
      <c r="C286" s="40"/>
      <c r="D286" s="5"/>
      <c r="E286" s="5"/>
      <c r="F286" s="5"/>
      <c r="G286" s="5"/>
      <c r="H286" s="4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6" x14ac:dyDescent="0.3">
      <c r="A287" s="38"/>
      <c r="B287" s="39"/>
      <c r="C287" s="40"/>
      <c r="D287" s="5"/>
      <c r="E287" s="5"/>
      <c r="F287" s="5"/>
      <c r="G287" s="5"/>
      <c r="H287" s="4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6" x14ac:dyDescent="0.3">
      <c r="A288" s="38"/>
      <c r="B288" s="39"/>
      <c r="C288" s="40"/>
      <c r="D288" s="5"/>
      <c r="E288" s="5"/>
      <c r="F288" s="5"/>
      <c r="G288" s="5"/>
      <c r="H288" s="4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6" x14ac:dyDescent="0.3">
      <c r="A289" s="38"/>
      <c r="B289" s="39"/>
      <c r="C289" s="40"/>
      <c r="D289" s="5"/>
      <c r="E289" s="5"/>
      <c r="F289" s="5"/>
      <c r="G289" s="5"/>
      <c r="H289" s="4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6" x14ac:dyDescent="0.3">
      <c r="A290" s="38"/>
      <c r="B290" s="39"/>
      <c r="C290" s="40"/>
      <c r="D290" s="5"/>
      <c r="E290" s="5"/>
      <c r="F290" s="5"/>
      <c r="G290" s="5"/>
      <c r="H290" s="4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6" x14ac:dyDescent="0.3">
      <c r="A291" s="38"/>
      <c r="B291" s="39"/>
      <c r="C291" s="40"/>
      <c r="D291" s="5"/>
      <c r="E291" s="5"/>
      <c r="F291" s="5"/>
      <c r="G291" s="5"/>
      <c r="H291" s="4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6" x14ac:dyDescent="0.3">
      <c r="A292" s="38"/>
      <c r="B292" s="39"/>
      <c r="C292" s="40"/>
      <c r="D292" s="5"/>
      <c r="E292" s="5"/>
      <c r="F292" s="5"/>
      <c r="G292" s="5"/>
      <c r="H292" s="4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6" x14ac:dyDescent="0.3">
      <c r="A293" s="38"/>
      <c r="B293" s="39"/>
      <c r="C293" s="40"/>
      <c r="D293" s="5"/>
      <c r="E293" s="5"/>
      <c r="F293" s="5"/>
      <c r="G293" s="5"/>
      <c r="H293" s="4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6" x14ac:dyDescent="0.3">
      <c r="A294" s="38"/>
      <c r="B294" s="39"/>
      <c r="C294" s="40"/>
      <c r="D294" s="5"/>
      <c r="E294" s="5"/>
      <c r="F294" s="5"/>
      <c r="G294" s="5"/>
      <c r="H294" s="4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6" x14ac:dyDescent="0.3">
      <c r="A295" s="38"/>
      <c r="B295" s="39"/>
      <c r="C295" s="40"/>
      <c r="D295" s="5"/>
      <c r="E295" s="5"/>
      <c r="F295" s="5"/>
      <c r="G295" s="5"/>
      <c r="H295" s="4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6" x14ac:dyDescent="0.3">
      <c r="A296" s="38"/>
      <c r="B296" s="39"/>
      <c r="C296" s="40"/>
      <c r="D296" s="5"/>
      <c r="E296" s="5"/>
      <c r="F296" s="5"/>
      <c r="G296" s="5"/>
      <c r="H296" s="4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6" x14ac:dyDescent="0.3">
      <c r="A297" s="38"/>
      <c r="B297" s="39"/>
      <c r="C297" s="40"/>
      <c r="D297" s="5"/>
      <c r="E297" s="5"/>
      <c r="F297" s="5"/>
      <c r="G297" s="5"/>
      <c r="H297" s="4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6" x14ac:dyDescent="0.3">
      <c r="A298" s="38"/>
      <c r="B298" s="39"/>
      <c r="C298" s="40"/>
      <c r="D298" s="5"/>
      <c r="E298" s="5"/>
      <c r="F298" s="5"/>
      <c r="G298" s="5"/>
      <c r="H298" s="4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6" x14ac:dyDescent="0.3">
      <c r="A299" s="38"/>
      <c r="B299" s="39"/>
      <c r="C299" s="40"/>
      <c r="D299" s="5"/>
      <c r="E299" s="5"/>
      <c r="F299" s="5"/>
      <c r="G299" s="5"/>
      <c r="H299" s="4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6" x14ac:dyDescent="0.3">
      <c r="A300" s="38"/>
      <c r="B300" s="39"/>
      <c r="C300" s="40"/>
      <c r="D300" s="5"/>
      <c r="E300" s="5"/>
      <c r="F300" s="5"/>
      <c r="G300" s="5"/>
      <c r="H300" s="4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6" x14ac:dyDescent="0.3">
      <c r="A301" s="38"/>
      <c r="B301" s="39"/>
      <c r="C301" s="40"/>
      <c r="D301" s="5"/>
      <c r="E301" s="5"/>
      <c r="F301" s="5"/>
      <c r="G301" s="5"/>
      <c r="H301" s="4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6" x14ac:dyDescent="0.3">
      <c r="A302" s="38"/>
      <c r="B302" s="39"/>
      <c r="C302" s="40"/>
      <c r="D302" s="5"/>
      <c r="E302" s="5"/>
      <c r="F302" s="5"/>
      <c r="G302" s="5"/>
      <c r="H302" s="4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6" x14ac:dyDescent="0.3">
      <c r="A303" s="38"/>
      <c r="B303" s="39"/>
      <c r="C303" s="40"/>
      <c r="D303" s="5"/>
      <c r="E303" s="5"/>
      <c r="F303" s="5"/>
      <c r="G303" s="5"/>
      <c r="H303" s="4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6" x14ac:dyDescent="0.3">
      <c r="A304" s="38"/>
      <c r="B304" s="39"/>
      <c r="C304" s="40"/>
      <c r="D304" s="5"/>
      <c r="E304" s="5"/>
      <c r="F304" s="5"/>
      <c r="G304" s="5"/>
      <c r="H304" s="4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6" x14ac:dyDescent="0.3">
      <c r="A305" s="38"/>
      <c r="B305" s="39"/>
      <c r="C305" s="40"/>
      <c r="D305" s="5"/>
      <c r="E305" s="5"/>
      <c r="F305" s="5"/>
      <c r="G305" s="5"/>
      <c r="H305" s="4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6" x14ac:dyDescent="0.3">
      <c r="A306" s="38"/>
      <c r="B306" s="39"/>
      <c r="C306" s="40"/>
      <c r="D306" s="5"/>
      <c r="E306" s="5"/>
      <c r="F306" s="5"/>
      <c r="G306" s="5"/>
      <c r="H306" s="4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6" x14ac:dyDescent="0.3">
      <c r="A307" s="38"/>
      <c r="B307" s="39"/>
      <c r="C307" s="40"/>
      <c r="D307" s="5"/>
      <c r="E307" s="5"/>
      <c r="F307" s="5"/>
      <c r="G307" s="5"/>
      <c r="H307" s="4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6" x14ac:dyDescent="0.3">
      <c r="A308" s="38"/>
      <c r="B308" s="39"/>
      <c r="C308" s="40"/>
      <c r="D308" s="5"/>
      <c r="E308" s="5"/>
      <c r="F308" s="5"/>
      <c r="G308" s="5"/>
      <c r="H308" s="4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6" x14ac:dyDescent="0.3">
      <c r="A309" s="38"/>
      <c r="B309" s="39"/>
      <c r="C309" s="40"/>
      <c r="D309" s="5"/>
      <c r="E309" s="5"/>
      <c r="F309" s="5"/>
      <c r="G309" s="5"/>
      <c r="H309" s="4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6" x14ac:dyDescent="0.3">
      <c r="A310" s="38"/>
      <c r="B310" s="39"/>
      <c r="C310" s="40"/>
      <c r="D310" s="5"/>
      <c r="E310" s="5"/>
      <c r="F310" s="5"/>
      <c r="G310" s="5"/>
      <c r="H310" s="4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6" x14ac:dyDescent="0.3">
      <c r="A311" s="38"/>
      <c r="B311" s="39"/>
      <c r="C311" s="40"/>
      <c r="D311" s="5"/>
      <c r="E311" s="5"/>
      <c r="F311" s="5"/>
      <c r="G311" s="5"/>
      <c r="H311" s="4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6" x14ac:dyDescent="0.3">
      <c r="A312" s="38"/>
      <c r="B312" s="39"/>
      <c r="C312" s="40"/>
      <c r="D312" s="5"/>
      <c r="E312" s="5"/>
      <c r="F312" s="5"/>
      <c r="G312" s="5"/>
      <c r="H312" s="4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6" x14ac:dyDescent="0.3">
      <c r="A313" s="38"/>
      <c r="B313" s="39"/>
      <c r="C313" s="40"/>
      <c r="D313" s="5"/>
      <c r="E313" s="5"/>
      <c r="F313" s="5"/>
      <c r="G313" s="5"/>
      <c r="H313" s="4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6" x14ac:dyDescent="0.3">
      <c r="A314" s="38"/>
      <c r="B314" s="39"/>
      <c r="C314" s="40"/>
      <c r="D314" s="5"/>
      <c r="E314" s="5"/>
      <c r="F314" s="5"/>
      <c r="G314" s="5"/>
      <c r="H314" s="4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6" x14ac:dyDescent="0.3">
      <c r="A315" s="38"/>
      <c r="B315" s="39"/>
      <c r="C315" s="40"/>
      <c r="D315" s="5"/>
      <c r="E315" s="5"/>
      <c r="F315" s="5"/>
      <c r="G315" s="5"/>
      <c r="H315" s="4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6" x14ac:dyDescent="0.3">
      <c r="A316" s="38"/>
      <c r="B316" s="39"/>
      <c r="C316" s="40"/>
      <c r="D316" s="5"/>
      <c r="E316" s="5"/>
      <c r="F316" s="5"/>
      <c r="G316" s="5"/>
      <c r="H316" s="4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6" x14ac:dyDescent="0.3">
      <c r="A317" s="38"/>
      <c r="B317" s="39"/>
      <c r="C317" s="40"/>
      <c r="D317" s="5"/>
      <c r="E317" s="5"/>
      <c r="F317" s="5"/>
      <c r="G317" s="5"/>
      <c r="H317" s="4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6" x14ac:dyDescent="0.3">
      <c r="A318" s="38"/>
      <c r="B318" s="39"/>
      <c r="C318" s="40"/>
      <c r="D318" s="5"/>
      <c r="E318" s="5"/>
      <c r="F318" s="5"/>
      <c r="G318" s="5"/>
      <c r="H318" s="4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6" x14ac:dyDescent="0.3">
      <c r="A319" s="38"/>
      <c r="B319" s="39"/>
      <c r="C319" s="40"/>
      <c r="D319" s="5"/>
      <c r="E319" s="5"/>
      <c r="F319" s="5"/>
      <c r="G319" s="5"/>
      <c r="H319" s="4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6" x14ac:dyDescent="0.3">
      <c r="A320" s="38"/>
      <c r="B320" s="39"/>
      <c r="C320" s="40"/>
      <c r="D320" s="5"/>
      <c r="E320" s="5"/>
      <c r="F320" s="5"/>
      <c r="G320" s="5"/>
      <c r="H320" s="4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6" x14ac:dyDescent="0.3">
      <c r="A321" s="38"/>
      <c r="B321" s="39"/>
      <c r="C321" s="40"/>
      <c r="D321" s="5"/>
      <c r="E321" s="5"/>
      <c r="F321" s="5"/>
      <c r="G321" s="5"/>
      <c r="H321" s="4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6" x14ac:dyDescent="0.3">
      <c r="A322" s="38"/>
      <c r="B322" s="39"/>
      <c r="C322" s="40"/>
      <c r="D322" s="5"/>
      <c r="E322" s="5"/>
      <c r="F322" s="5"/>
      <c r="G322" s="5"/>
      <c r="H322" s="4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6" x14ac:dyDescent="0.3">
      <c r="A323" s="38"/>
      <c r="B323" s="39"/>
      <c r="C323" s="40"/>
      <c r="D323" s="5"/>
      <c r="E323" s="5"/>
      <c r="F323" s="5"/>
      <c r="G323" s="5"/>
      <c r="H323" s="4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6" x14ac:dyDescent="0.3">
      <c r="A324" s="38"/>
      <c r="B324" s="39"/>
      <c r="C324" s="40"/>
      <c r="D324" s="5"/>
      <c r="E324" s="5"/>
      <c r="F324" s="5"/>
      <c r="G324" s="5"/>
      <c r="H324" s="4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6" x14ac:dyDescent="0.3">
      <c r="A325" s="38"/>
      <c r="B325" s="39"/>
      <c r="C325" s="40"/>
      <c r="D325" s="5"/>
      <c r="E325" s="5"/>
      <c r="F325" s="5"/>
      <c r="G325" s="5"/>
      <c r="H325" s="4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6" x14ac:dyDescent="0.3">
      <c r="A326" s="38"/>
      <c r="B326" s="39"/>
      <c r="C326" s="40"/>
      <c r="D326" s="5"/>
      <c r="E326" s="5"/>
      <c r="F326" s="5"/>
      <c r="G326" s="5"/>
      <c r="H326" s="4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6" x14ac:dyDescent="0.3">
      <c r="A327" s="38"/>
      <c r="B327" s="39"/>
      <c r="C327" s="40"/>
      <c r="D327" s="5"/>
      <c r="E327" s="5"/>
      <c r="F327" s="5"/>
      <c r="G327" s="5"/>
      <c r="H327" s="4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6" x14ac:dyDescent="0.3">
      <c r="A328" s="38"/>
      <c r="B328" s="39"/>
      <c r="C328" s="40"/>
      <c r="D328" s="5"/>
      <c r="E328" s="5"/>
      <c r="F328" s="5"/>
      <c r="G328" s="5"/>
      <c r="H328" s="4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6" x14ac:dyDescent="0.3">
      <c r="A329" s="38"/>
      <c r="B329" s="39"/>
      <c r="C329" s="40"/>
      <c r="D329" s="5"/>
      <c r="E329" s="5"/>
      <c r="F329" s="5"/>
      <c r="G329" s="5"/>
      <c r="H329" s="4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6" x14ac:dyDescent="0.3">
      <c r="A330" s="38"/>
      <c r="B330" s="39"/>
      <c r="C330" s="40"/>
      <c r="D330" s="5"/>
      <c r="E330" s="5"/>
      <c r="F330" s="5"/>
      <c r="G330" s="5"/>
      <c r="H330" s="4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6" x14ac:dyDescent="0.3">
      <c r="A331" s="38"/>
      <c r="B331" s="39"/>
      <c r="C331" s="40"/>
      <c r="D331" s="5"/>
      <c r="E331" s="5"/>
      <c r="F331" s="5"/>
      <c r="G331" s="5"/>
      <c r="H331" s="4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6" x14ac:dyDescent="0.3">
      <c r="A332" s="38"/>
      <c r="B332" s="39"/>
      <c r="C332" s="40"/>
      <c r="D332" s="5"/>
      <c r="E332" s="5"/>
      <c r="F332" s="5"/>
      <c r="G332" s="5"/>
      <c r="H332" s="4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6" x14ac:dyDescent="0.3">
      <c r="A333" s="38"/>
      <c r="B333" s="39"/>
      <c r="C333" s="40"/>
      <c r="D333" s="5"/>
      <c r="E333" s="5"/>
      <c r="F333" s="5"/>
      <c r="G333" s="5"/>
      <c r="H333" s="4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6" x14ac:dyDescent="0.3">
      <c r="A334" s="38"/>
      <c r="B334" s="39"/>
      <c r="C334" s="40"/>
      <c r="D334" s="5"/>
      <c r="E334" s="5"/>
      <c r="F334" s="5"/>
      <c r="G334" s="5"/>
      <c r="H334" s="4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6" x14ac:dyDescent="0.3">
      <c r="A335" s="38"/>
      <c r="B335" s="39"/>
      <c r="C335" s="40"/>
      <c r="D335" s="5"/>
      <c r="E335" s="5"/>
      <c r="F335" s="5"/>
      <c r="G335" s="5"/>
      <c r="H335" s="4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6" x14ac:dyDescent="0.3">
      <c r="A336" s="38"/>
      <c r="B336" s="39"/>
      <c r="C336" s="40"/>
      <c r="D336" s="5"/>
      <c r="E336" s="5"/>
      <c r="F336" s="5"/>
      <c r="G336" s="5"/>
      <c r="H336" s="4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6" x14ac:dyDescent="0.3">
      <c r="A337" s="38"/>
      <c r="B337" s="39"/>
      <c r="C337" s="40"/>
      <c r="D337" s="5"/>
      <c r="E337" s="5"/>
      <c r="F337" s="5"/>
      <c r="G337" s="5"/>
      <c r="H337" s="4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6" x14ac:dyDescent="0.3">
      <c r="A338" s="38"/>
      <c r="B338" s="39"/>
      <c r="C338" s="40"/>
      <c r="D338" s="5"/>
      <c r="E338" s="5"/>
      <c r="F338" s="5"/>
      <c r="G338" s="5"/>
      <c r="H338" s="4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6" x14ac:dyDescent="0.3">
      <c r="A339" s="38"/>
      <c r="B339" s="39"/>
      <c r="C339" s="40"/>
      <c r="D339" s="5"/>
      <c r="E339" s="5"/>
      <c r="F339" s="5"/>
      <c r="G339" s="5"/>
      <c r="H339" s="4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6" x14ac:dyDescent="0.3">
      <c r="A340" s="38"/>
      <c r="B340" s="39"/>
      <c r="C340" s="40"/>
      <c r="D340" s="5"/>
      <c r="E340" s="5"/>
      <c r="F340" s="5"/>
      <c r="G340" s="5"/>
      <c r="H340" s="4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6" x14ac:dyDescent="0.3">
      <c r="A341" s="38"/>
      <c r="B341" s="39"/>
      <c r="C341" s="40"/>
      <c r="D341" s="5"/>
      <c r="E341" s="5"/>
      <c r="F341" s="5"/>
      <c r="G341" s="5"/>
      <c r="H341" s="4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6" x14ac:dyDescent="0.3">
      <c r="A342" s="38"/>
      <c r="B342" s="39"/>
      <c r="C342" s="40"/>
      <c r="D342" s="5"/>
      <c r="E342" s="5"/>
      <c r="F342" s="5"/>
      <c r="G342" s="5"/>
      <c r="H342" s="4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6" x14ac:dyDescent="0.3">
      <c r="A343" s="38"/>
      <c r="B343" s="39"/>
      <c r="C343" s="40"/>
      <c r="D343" s="5"/>
      <c r="E343" s="5"/>
      <c r="F343" s="5"/>
      <c r="G343" s="5"/>
      <c r="H343" s="4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6" x14ac:dyDescent="0.3">
      <c r="A344" s="38"/>
      <c r="B344" s="39"/>
      <c r="C344" s="40"/>
      <c r="D344" s="5"/>
      <c r="E344" s="5"/>
      <c r="F344" s="5"/>
      <c r="G344" s="5"/>
      <c r="H344" s="4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6" x14ac:dyDescent="0.3">
      <c r="A345" s="38"/>
      <c r="B345" s="39"/>
      <c r="C345" s="40"/>
      <c r="D345" s="5"/>
      <c r="E345" s="5"/>
      <c r="F345" s="5"/>
      <c r="G345" s="5"/>
      <c r="H345" s="4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6" x14ac:dyDescent="0.3">
      <c r="A346" s="38"/>
      <c r="B346" s="39"/>
      <c r="C346" s="40"/>
      <c r="D346" s="5"/>
      <c r="E346" s="5"/>
      <c r="F346" s="5"/>
      <c r="G346" s="5"/>
      <c r="H346" s="4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6" x14ac:dyDescent="0.3">
      <c r="A347" s="38"/>
      <c r="B347" s="39"/>
      <c r="C347" s="40"/>
      <c r="D347" s="5"/>
      <c r="E347" s="5"/>
      <c r="F347" s="5"/>
      <c r="G347" s="5"/>
      <c r="H347" s="4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6" x14ac:dyDescent="0.3">
      <c r="A348" s="38"/>
      <c r="B348" s="39"/>
      <c r="C348" s="40"/>
      <c r="D348" s="5"/>
      <c r="E348" s="5"/>
      <c r="F348" s="5"/>
      <c r="G348" s="5"/>
      <c r="H348" s="4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6" x14ac:dyDescent="0.3">
      <c r="A349" s="38"/>
      <c r="B349" s="39"/>
      <c r="C349" s="40"/>
      <c r="D349" s="5"/>
      <c r="E349" s="5"/>
      <c r="F349" s="5"/>
      <c r="G349" s="5"/>
      <c r="H349" s="4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6" x14ac:dyDescent="0.3">
      <c r="A350" s="38"/>
      <c r="B350" s="39"/>
      <c r="C350" s="40"/>
      <c r="D350" s="5"/>
      <c r="E350" s="5"/>
      <c r="F350" s="5"/>
      <c r="G350" s="5"/>
      <c r="H350" s="4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6" x14ac:dyDescent="0.3">
      <c r="A351" s="38"/>
      <c r="B351" s="39"/>
      <c r="C351" s="40"/>
      <c r="D351" s="5"/>
      <c r="E351" s="5"/>
      <c r="F351" s="5"/>
      <c r="G351" s="5"/>
      <c r="H351" s="4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6" x14ac:dyDescent="0.3">
      <c r="A352" s="38"/>
      <c r="B352" s="39"/>
      <c r="C352" s="40"/>
      <c r="D352" s="5"/>
      <c r="E352" s="5"/>
      <c r="F352" s="5"/>
      <c r="G352" s="5"/>
      <c r="H352" s="4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6" x14ac:dyDescent="0.3">
      <c r="A353" s="38"/>
      <c r="B353" s="39"/>
      <c r="C353" s="40"/>
      <c r="D353" s="5"/>
      <c r="E353" s="5"/>
      <c r="F353" s="5"/>
      <c r="G353" s="5"/>
      <c r="H353" s="4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6" x14ac:dyDescent="0.3">
      <c r="A354" s="38"/>
      <c r="B354" s="39"/>
      <c r="C354" s="40"/>
      <c r="D354" s="5"/>
      <c r="E354" s="5"/>
      <c r="F354" s="5"/>
      <c r="G354" s="5"/>
      <c r="H354" s="4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6" x14ac:dyDescent="0.3">
      <c r="A355" s="38"/>
      <c r="B355" s="39"/>
      <c r="C355" s="40"/>
      <c r="D355" s="5"/>
      <c r="E355" s="5"/>
      <c r="F355" s="5"/>
      <c r="G355" s="5"/>
      <c r="H355" s="4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6" x14ac:dyDescent="0.3">
      <c r="A356" s="38"/>
      <c r="B356" s="39"/>
      <c r="C356" s="40"/>
      <c r="D356" s="5"/>
      <c r="E356" s="5"/>
      <c r="F356" s="5"/>
      <c r="G356" s="5"/>
      <c r="H356" s="4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6" x14ac:dyDescent="0.3">
      <c r="A357" s="38"/>
      <c r="B357" s="39"/>
      <c r="C357" s="40"/>
      <c r="D357" s="5"/>
      <c r="E357" s="5"/>
      <c r="F357" s="5"/>
      <c r="G357" s="5"/>
      <c r="H357" s="4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6" x14ac:dyDescent="0.3">
      <c r="A358" s="38"/>
      <c r="B358" s="39"/>
      <c r="C358" s="40"/>
      <c r="D358" s="5"/>
      <c r="E358" s="5"/>
      <c r="F358" s="5"/>
      <c r="G358" s="5"/>
      <c r="H358" s="4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6" x14ac:dyDescent="0.3">
      <c r="A359" s="38"/>
      <c r="B359" s="39"/>
      <c r="C359" s="40"/>
      <c r="D359" s="5"/>
      <c r="E359" s="5"/>
      <c r="F359" s="5"/>
      <c r="G359" s="5"/>
      <c r="H359" s="4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6" x14ac:dyDescent="0.3">
      <c r="A360" s="38"/>
      <c r="B360" s="39"/>
      <c r="C360" s="40"/>
      <c r="D360" s="5"/>
      <c r="E360" s="5"/>
      <c r="F360" s="5"/>
      <c r="G360" s="5"/>
      <c r="H360" s="4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6" x14ac:dyDescent="0.3">
      <c r="A361" s="38"/>
      <c r="B361" s="39"/>
      <c r="C361" s="40"/>
      <c r="D361" s="5"/>
      <c r="E361" s="5"/>
      <c r="F361" s="5"/>
      <c r="G361" s="5"/>
      <c r="H361" s="4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6" x14ac:dyDescent="0.3">
      <c r="A362" s="38"/>
      <c r="B362" s="39"/>
      <c r="C362" s="40"/>
      <c r="D362" s="5"/>
      <c r="E362" s="5"/>
      <c r="F362" s="5"/>
      <c r="G362" s="5"/>
      <c r="H362" s="4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6" x14ac:dyDescent="0.3">
      <c r="A363" s="38"/>
      <c r="B363" s="39"/>
      <c r="C363" s="40"/>
      <c r="D363" s="5"/>
      <c r="E363" s="5"/>
      <c r="F363" s="5"/>
      <c r="G363" s="5"/>
      <c r="H363" s="4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6" x14ac:dyDescent="0.3">
      <c r="A364" s="38"/>
      <c r="B364" s="39"/>
      <c r="C364" s="40"/>
      <c r="D364" s="5"/>
      <c r="E364" s="5"/>
      <c r="F364" s="5"/>
      <c r="G364" s="5"/>
      <c r="H364" s="4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6" x14ac:dyDescent="0.3">
      <c r="A365" s="38"/>
      <c r="B365" s="39"/>
      <c r="C365" s="40"/>
      <c r="D365" s="5"/>
      <c r="E365" s="5"/>
      <c r="F365" s="5"/>
      <c r="G365" s="5"/>
      <c r="H365" s="4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6" x14ac:dyDescent="0.3">
      <c r="A366" s="38"/>
      <c r="B366" s="39"/>
      <c r="C366" s="40"/>
      <c r="D366" s="5"/>
      <c r="E366" s="5"/>
      <c r="F366" s="5"/>
      <c r="G366" s="5"/>
      <c r="H366" s="4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6" x14ac:dyDescent="0.3">
      <c r="A367" s="38"/>
      <c r="B367" s="39"/>
      <c r="C367" s="40"/>
      <c r="D367" s="5"/>
      <c r="E367" s="5"/>
      <c r="F367" s="5"/>
      <c r="G367" s="5"/>
      <c r="H367" s="4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6" x14ac:dyDescent="0.3">
      <c r="A368" s="38"/>
      <c r="B368" s="39"/>
      <c r="C368" s="40"/>
      <c r="D368" s="5"/>
      <c r="E368" s="5"/>
      <c r="F368" s="5"/>
      <c r="G368" s="5"/>
      <c r="H368" s="4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6" x14ac:dyDescent="0.3">
      <c r="A369" s="38"/>
      <c r="B369" s="39"/>
      <c r="C369" s="40"/>
      <c r="D369" s="5"/>
      <c r="E369" s="5"/>
      <c r="F369" s="5"/>
      <c r="G369" s="5"/>
      <c r="H369" s="4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6" x14ac:dyDescent="0.3">
      <c r="A370" s="38"/>
      <c r="B370" s="39"/>
      <c r="C370" s="40"/>
      <c r="D370" s="5"/>
      <c r="E370" s="5"/>
      <c r="F370" s="5"/>
      <c r="G370" s="5"/>
      <c r="H370" s="4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6" x14ac:dyDescent="0.3">
      <c r="A371" s="38"/>
      <c r="B371" s="39"/>
      <c r="C371" s="40"/>
      <c r="D371" s="5"/>
      <c r="E371" s="5"/>
      <c r="F371" s="5"/>
      <c r="G371" s="5"/>
      <c r="H371" s="4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6" x14ac:dyDescent="0.3">
      <c r="A372" s="38"/>
      <c r="B372" s="39"/>
      <c r="C372" s="40"/>
      <c r="D372" s="5"/>
      <c r="E372" s="5"/>
      <c r="F372" s="5"/>
      <c r="G372" s="5"/>
      <c r="H372" s="4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6" x14ac:dyDescent="0.3">
      <c r="A373" s="38"/>
      <c r="B373" s="39"/>
      <c r="C373" s="40"/>
      <c r="D373" s="5"/>
      <c r="E373" s="5"/>
      <c r="F373" s="5"/>
      <c r="G373" s="5"/>
      <c r="H373" s="4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6" x14ac:dyDescent="0.3">
      <c r="A374" s="38"/>
      <c r="B374" s="39"/>
      <c r="C374" s="40"/>
      <c r="D374" s="5"/>
      <c r="E374" s="5"/>
      <c r="F374" s="5"/>
      <c r="G374" s="5"/>
      <c r="H374" s="4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6" x14ac:dyDescent="0.3">
      <c r="A375" s="38"/>
      <c r="B375" s="39"/>
      <c r="C375" s="40"/>
      <c r="D375" s="5"/>
      <c r="E375" s="5"/>
      <c r="F375" s="5"/>
      <c r="G375" s="5"/>
      <c r="H375" s="4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6" x14ac:dyDescent="0.3">
      <c r="A376" s="38"/>
      <c r="B376" s="39"/>
      <c r="C376" s="40"/>
      <c r="D376" s="5"/>
      <c r="E376" s="5"/>
      <c r="F376" s="5"/>
      <c r="G376" s="5"/>
      <c r="H376" s="4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6" x14ac:dyDescent="0.3">
      <c r="A377" s="38"/>
      <c r="B377" s="39"/>
      <c r="C377" s="40"/>
      <c r="D377" s="5"/>
      <c r="E377" s="5"/>
      <c r="F377" s="5"/>
      <c r="G377" s="5"/>
      <c r="H377" s="4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6" x14ac:dyDescent="0.3">
      <c r="A378" s="38"/>
      <c r="B378" s="39"/>
      <c r="C378" s="40"/>
      <c r="D378" s="5"/>
      <c r="E378" s="5"/>
      <c r="F378" s="5"/>
      <c r="G378" s="5"/>
      <c r="H378" s="4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6" x14ac:dyDescent="0.3">
      <c r="A379" s="38"/>
      <c r="B379" s="39"/>
      <c r="C379" s="40"/>
      <c r="D379" s="5"/>
      <c r="E379" s="5"/>
      <c r="F379" s="5"/>
      <c r="G379" s="5"/>
      <c r="H379" s="4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6" x14ac:dyDescent="0.3">
      <c r="A380" s="38"/>
      <c r="B380" s="39"/>
      <c r="C380" s="40"/>
      <c r="D380" s="5"/>
      <c r="E380" s="5"/>
      <c r="F380" s="5"/>
      <c r="G380" s="5"/>
      <c r="H380" s="4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6" x14ac:dyDescent="0.3">
      <c r="A381" s="38"/>
      <c r="B381" s="39"/>
      <c r="C381" s="40"/>
      <c r="D381" s="5"/>
      <c r="E381" s="5"/>
      <c r="F381" s="5"/>
      <c r="G381" s="5"/>
      <c r="H381" s="4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6" x14ac:dyDescent="0.3">
      <c r="A382" s="38"/>
      <c r="B382" s="39"/>
      <c r="C382" s="40"/>
      <c r="D382" s="5"/>
      <c r="E382" s="5"/>
      <c r="F382" s="5"/>
      <c r="G382" s="5"/>
      <c r="H382" s="4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6" x14ac:dyDescent="0.3">
      <c r="A383" s="38"/>
      <c r="B383" s="39"/>
      <c r="C383" s="40"/>
      <c r="D383" s="5"/>
      <c r="E383" s="5"/>
      <c r="F383" s="5"/>
      <c r="G383" s="5"/>
      <c r="H383" s="4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6" x14ac:dyDescent="0.3">
      <c r="A384" s="38"/>
      <c r="B384" s="39"/>
      <c r="C384" s="40"/>
      <c r="D384" s="5"/>
      <c r="E384" s="5"/>
      <c r="F384" s="5"/>
      <c r="G384" s="5"/>
      <c r="H384" s="4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6" x14ac:dyDescent="0.3">
      <c r="A385" s="38"/>
      <c r="B385" s="39"/>
      <c r="C385" s="40"/>
      <c r="D385" s="5"/>
      <c r="E385" s="5"/>
      <c r="F385" s="5"/>
      <c r="G385" s="5"/>
      <c r="H385" s="4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6" x14ac:dyDescent="0.3">
      <c r="A386" s="38"/>
      <c r="B386" s="39"/>
      <c r="C386" s="40"/>
      <c r="D386" s="5"/>
      <c r="E386" s="5"/>
      <c r="F386" s="5"/>
      <c r="G386" s="5"/>
      <c r="H386" s="4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6" x14ac:dyDescent="0.3">
      <c r="A387" s="38"/>
      <c r="B387" s="39"/>
      <c r="C387" s="40"/>
      <c r="D387" s="5"/>
      <c r="E387" s="5"/>
      <c r="F387" s="5"/>
      <c r="G387" s="5"/>
      <c r="H387" s="4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6" x14ac:dyDescent="0.3">
      <c r="A388" s="38"/>
      <c r="B388" s="39"/>
      <c r="C388" s="40"/>
      <c r="D388" s="5"/>
      <c r="E388" s="5"/>
      <c r="F388" s="5"/>
      <c r="G388" s="5"/>
      <c r="H388" s="4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6" x14ac:dyDescent="0.3">
      <c r="A389" s="38"/>
      <c r="B389" s="39"/>
      <c r="C389" s="40"/>
      <c r="D389" s="5"/>
      <c r="E389" s="5"/>
      <c r="F389" s="5"/>
      <c r="G389" s="5"/>
      <c r="H389" s="4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6" x14ac:dyDescent="0.3">
      <c r="A390" s="38"/>
      <c r="B390" s="39"/>
      <c r="C390" s="40"/>
      <c r="D390" s="5"/>
      <c r="E390" s="5"/>
      <c r="F390" s="5"/>
      <c r="G390" s="5"/>
      <c r="H390" s="4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6" x14ac:dyDescent="0.3">
      <c r="A391" s="38"/>
      <c r="B391" s="39"/>
      <c r="C391" s="40"/>
      <c r="D391" s="5"/>
      <c r="E391" s="5"/>
      <c r="F391" s="5"/>
      <c r="G391" s="5"/>
      <c r="H391" s="4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6" x14ac:dyDescent="0.3">
      <c r="A392" s="38"/>
      <c r="B392" s="39"/>
      <c r="C392" s="40"/>
      <c r="D392" s="5"/>
      <c r="E392" s="5"/>
      <c r="F392" s="5"/>
      <c r="G392" s="5"/>
      <c r="H392" s="4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6" x14ac:dyDescent="0.3">
      <c r="A393" s="38"/>
      <c r="B393" s="39"/>
      <c r="C393" s="40"/>
      <c r="D393" s="5"/>
      <c r="E393" s="5"/>
      <c r="F393" s="5"/>
      <c r="G393" s="5"/>
      <c r="H393" s="4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6" x14ac:dyDescent="0.3">
      <c r="A394" s="38"/>
      <c r="B394" s="39"/>
      <c r="C394" s="40"/>
      <c r="D394" s="5"/>
      <c r="E394" s="5"/>
      <c r="F394" s="5"/>
      <c r="G394" s="5"/>
      <c r="H394" s="4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6" x14ac:dyDescent="0.3">
      <c r="A395" s="38"/>
      <c r="B395" s="39"/>
      <c r="C395" s="40"/>
      <c r="D395" s="5"/>
      <c r="E395" s="5"/>
      <c r="F395" s="5"/>
      <c r="G395" s="5"/>
      <c r="H395" s="4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6" x14ac:dyDescent="0.3">
      <c r="A396" s="38"/>
      <c r="B396" s="39"/>
      <c r="C396" s="40"/>
      <c r="D396" s="5"/>
      <c r="E396" s="5"/>
      <c r="F396" s="5"/>
      <c r="G396" s="5"/>
      <c r="H396" s="4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6" x14ac:dyDescent="0.3">
      <c r="A397" s="38"/>
      <c r="B397" s="39"/>
      <c r="C397" s="40"/>
      <c r="D397" s="5"/>
      <c r="E397" s="5"/>
      <c r="F397" s="5"/>
      <c r="G397" s="5"/>
      <c r="H397" s="4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6" x14ac:dyDescent="0.3">
      <c r="A398" s="38"/>
      <c r="B398" s="39"/>
      <c r="C398" s="40"/>
      <c r="D398" s="5"/>
      <c r="E398" s="5"/>
      <c r="F398" s="5"/>
      <c r="G398" s="5"/>
      <c r="H398" s="4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6" x14ac:dyDescent="0.3">
      <c r="A399" s="38"/>
      <c r="B399" s="39"/>
      <c r="C399" s="40"/>
      <c r="D399" s="5"/>
      <c r="E399" s="5"/>
      <c r="F399" s="5"/>
      <c r="G399" s="5"/>
      <c r="H399" s="4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6" x14ac:dyDescent="0.3">
      <c r="A400" s="38"/>
      <c r="B400" s="39"/>
      <c r="C400" s="40"/>
      <c r="D400" s="5"/>
      <c r="E400" s="5"/>
      <c r="F400" s="5"/>
      <c r="G400" s="5"/>
      <c r="H400" s="4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6" x14ac:dyDescent="0.3">
      <c r="A401" s="38"/>
      <c r="B401" s="39"/>
      <c r="C401" s="40"/>
      <c r="D401" s="5"/>
      <c r="E401" s="5"/>
      <c r="F401" s="5"/>
      <c r="G401" s="5"/>
      <c r="H401" s="4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6" x14ac:dyDescent="0.3">
      <c r="A402" s="38"/>
      <c r="B402" s="39"/>
      <c r="C402" s="40"/>
      <c r="D402" s="5"/>
      <c r="E402" s="5"/>
      <c r="F402" s="5"/>
      <c r="G402" s="5"/>
      <c r="H402" s="4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6" x14ac:dyDescent="0.3">
      <c r="A403" s="38"/>
      <c r="B403" s="39"/>
      <c r="C403" s="40"/>
      <c r="D403" s="5"/>
      <c r="E403" s="5"/>
      <c r="F403" s="5"/>
      <c r="G403" s="5"/>
      <c r="H403" s="4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6" x14ac:dyDescent="0.3">
      <c r="A404" s="38"/>
      <c r="B404" s="39"/>
      <c r="C404" s="40"/>
      <c r="D404" s="5"/>
      <c r="E404" s="5"/>
      <c r="F404" s="5"/>
      <c r="G404" s="5"/>
      <c r="H404" s="4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6" x14ac:dyDescent="0.3">
      <c r="A405" s="38"/>
      <c r="B405" s="39"/>
      <c r="C405" s="40"/>
      <c r="D405" s="5"/>
      <c r="E405" s="5"/>
      <c r="F405" s="5"/>
      <c r="G405" s="5"/>
      <c r="H405" s="4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6" x14ac:dyDescent="0.3">
      <c r="A406" s="38"/>
      <c r="B406" s="39"/>
      <c r="C406" s="40"/>
      <c r="D406" s="5"/>
      <c r="E406" s="5"/>
      <c r="F406" s="5"/>
      <c r="G406" s="5"/>
      <c r="H406" s="4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6" x14ac:dyDescent="0.3">
      <c r="A407" s="38"/>
      <c r="B407" s="39"/>
      <c r="C407" s="40"/>
      <c r="D407" s="5"/>
      <c r="E407" s="5"/>
      <c r="F407" s="5"/>
      <c r="G407" s="5"/>
      <c r="H407" s="4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6" x14ac:dyDescent="0.3">
      <c r="A408" s="38"/>
      <c r="B408" s="39"/>
      <c r="C408" s="40"/>
      <c r="D408" s="5"/>
      <c r="E408" s="5"/>
      <c r="F408" s="5"/>
      <c r="G408" s="5"/>
      <c r="H408" s="4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6" x14ac:dyDescent="0.3">
      <c r="A409" s="38"/>
      <c r="B409" s="39"/>
      <c r="C409" s="40"/>
      <c r="D409" s="5"/>
      <c r="E409" s="5"/>
      <c r="F409" s="5"/>
      <c r="G409" s="5"/>
      <c r="H409" s="4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6" x14ac:dyDescent="0.3">
      <c r="A410" s="38"/>
      <c r="B410" s="39"/>
      <c r="C410" s="40"/>
      <c r="D410" s="5"/>
      <c r="E410" s="5"/>
      <c r="F410" s="5"/>
      <c r="G410" s="5"/>
      <c r="H410" s="4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6" x14ac:dyDescent="0.3">
      <c r="A411" s="38"/>
      <c r="B411" s="39"/>
      <c r="C411" s="40"/>
      <c r="D411" s="5"/>
      <c r="E411" s="5"/>
      <c r="F411" s="5"/>
      <c r="G411" s="5"/>
      <c r="H411" s="4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6" x14ac:dyDescent="0.3">
      <c r="A412" s="38"/>
      <c r="B412" s="39"/>
      <c r="C412" s="40"/>
      <c r="D412" s="5"/>
      <c r="E412" s="5"/>
      <c r="F412" s="5"/>
      <c r="G412" s="5"/>
      <c r="H412" s="4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6" x14ac:dyDescent="0.3">
      <c r="A413" s="38"/>
      <c r="B413" s="39"/>
      <c r="C413" s="40"/>
      <c r="D413" s="5"/>
      <c r="E413" s="5"/>
      <c r="F413" s="5"/>
      <c r="G413" s="5"/>
      <c r="H413" s="4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6" x14ac:dyDescent="0.3">
      <c r="A414" s="38"/>
      <c r="B414" s="39"/>
      <c r="C414" s="40"/>
      <c r="D414" s="5"/>
      <c r="E414" s="5"/>
      <c r="F414" s="5"/>
      <c r="G414" s="5"/>
      <c r="H414" s="4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6" x14ac:dyDescent="0.3">
      <c r="A415" s="38"/>
      <c r="B415" s="39"/>
      <c r="C415" s="40"/>
      <c r="D415" s="5"/>
      <c r="E415" s="5"/>
      <c r="F415" s="5"/>
      <c r="G415" s="5"/>
      <c r="H415" s="4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6" x14ac:dyDescent="0.3">
      <c r="A416" s="38"/>
      <c r="B416" s="39"/>
      <c r="C416" s="40"/>
      <c r="D416" s="5"/>
      <c r="E416" s="5"/>
      <c r="F416" s="5"/>
      <c r="G416" s="5"/>
      <c r="H416" s="4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6" x14ac:dyDescent="0.3">
      <c r="A417" s="38"/>
      <c r="B417" s="39"/>
      <c r="C417" s="40"/>
      <c r="D417" s="5"/>
      <c r="E417" s="5"/>
      <c r="F417" s="5"/>
      <c r="G417" s="5"/>
      <c r="H417" s="4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6" x14ac:dyDescent="0.3">
      <c r="A418" s="38"/>
      <c r="B418" s="39"/>
      <c r="C418" s="40"/>
      <c r="D418" s="5"/>
      <c r="E418" s="5"/>
      <c r="F418" s="5"/>
      <c r="G418" s="5"/>
      <c r="H418" s="4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6" x14ac:dyDescent="0.3">
      <c r="A419" s="38"/>
      <c r="B419" s="39"/>
      <c r="C419" s="40"/>
      <c r="D419" s="5"/>
      <c r="E419" s="5"/>
      <c r="F419" s="5"/>
      <c r="G419" s="5"/>
      <c r="H419" s="4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6" x14ac:dyDescent="0.3">
      <c r="A420" s="38"/>
      <c r="B420" s="39"/>
      <c r="C420" s="40"/>
      <c r="D420" s="5"/>
      <c r="E420" s="5"/>
      <c r="F420" s="5"/>
      <c r="G420" s="5"/>
      <c r="H420" s="4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6" x14ac:dyDescent="0.3">
      <c r="A421" s="38"/>
      <c r="B421" s="39"/>
      <c r="C421" s="40"/>
      <c r="D421" s="5"/>
      <c r="E421" s="5"/>
      <c r="F421" s="5"/>
      <c r="G421" s="5"/>
      <c r="H421" s="4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6" x14ac:dyDescent="0.3">
      <c r="A422" s="38"/>
      <c r="B422" s="39"/>
      <c r="C422" s="40"/>
      <c r="D422" s="5"/>
      <c r="E422" s="5"/>
      <c r="F422" s="5"/>
      <c r="G422" s="5"/>
      <c r="H422" s="4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6" x14ac:dyDescent="0.3">
      <c r="A423" s="38"/>
      <c r="B423" s="39"/>
      <c r="C423" s="40"/>
      <c r="D423" s="5"/>
      <c r="E423" s="5"/>
      <c r="F423" s="5"/>
      <c r="G423" s="5"/>
      <c r="H423" s="4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6" x14ac:dyDescent="0.3">
      <c r="A424" s="38"/>
      <c r="B424" s="39"/>
      <c r="C424" s="40"/>
      <c r="D424" s="5"/>
      <c r="E424" s="5"/>
      <c r="F424" s="5"/>
      <c r="G424" s="5"/>
      <c r="H424" s="4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6" x14ac:dyDescent="0.3">
      <c r="A425" s="38"/>
      <c r="B425" s="39"/>
      <c r="C425" s="40"/>
      <c r="D425" s="5"/>
      <c r="E425" s="5"/>
      <c r="F425" s="5"/>
      <c r="G425" s="5"/>
      <c r="H425" s="4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6" x14ac:dyDescent="0.3">
      <c r="A426" s="38"/>
      <c r="B426" s="39"/>
      <c r="C426" s="40"/>
      <c r="D426" s="5"/>
      <c r="E426" s="5"/>
      <c r="F426" s="5"/>
      <c r="G426" s="5"/>
      <c r="H426" s="4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6" x14ac:dyDescent="0.3">
      <c r="A427" s="38"/>
      <c r="B427" s="39"/>
      <c r="C427" s="40"/>
      <c r="D427" s="5"/>
      <c r="E427" s="5"/>
      <c r="F427" s="5"/>
      <c r="G427" s="5"/>
      <c r="H427" s="4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6" x14ac:dyDescent="0.3">
      <c r="A428" s="38"/>
      <c r="B428" s="39"/>
      <c r="C428" s="40"/>
      <c r="D428" s="5"/>
      <c r="E428" s="5"/>
      <c r="F428" s="5"/>
      <c r="G428" s="5"/>
      <c r="H428" s="4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6" x14ac:dyDescent="0.3">
      <c r="A429" s="38"/>
      <c r="B429" s="39"/>
      <c r="C429" s="40"/>
      <c r="D429" s="5"/>
      <c r="E429" s="5"/>
      <c r="F429" s="5"/>
      <c r="G429" s="5"/>
      <c r="H429" s="4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6" x14ac:dyDescent="0.3">
      <c r="A430" s="38"/>
      <c r="B430" s="39"/>
      <c r="C430" s="40"/>
      <c r="D430" s="5"/>
      <c r="E430" s="5"/>
      <c r="F430" s="5"/>
      <c r="G430" s="5"/>
      <c r="H430" s="4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6" x14ac:dyDescent="0.3">
      <c r="A431" s="38"/>
      <c r="B431" s="39"/>
      <c r="C431" s="40"/>
      <c r="D431" s="5"/>
      <c r="E431" s="5"/>
      <c r="F431" s="5"/>
      <c r="G431" s="5"/>
      <c r="H431" s="4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6" x14ac:dyDescent="0.3">
      <c r="A432" s="38"/>
      <c r="B432" s="39"/>
      <c r="C432" s="40"/>
      <c r="D432" s="5"/>
      <c r="E432" s="5"/>
      <c r="F432" s="5"/>
      <c r="G432" s="5"/>
      <c r="H432" s="4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6" x14ac:dyDescent="0.3">
      <c r="A433" s="38"/>
      <c r="B433" s="39"/>
      <c r="C433" s="40"/>
      <c r="D433" s="5"/>
      <c r="E433" s="5"/>
      <c r="F433" s="5"/>
      <c r="G433" s="5"/>
      <c r="H433" s="4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6" x14ac:dyDescent="0.3">
      <c r="A434" s="38"/>
      <c r="B434" s="39"/>
      <c r="C434" s="40"/>
      <c r="D434" s="5"/>
      <c r="E434" s="5"/>
      <c r="F434" s="5"/>
      <c r="G434" s="5"/>
      <c r="H434" s="4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6" x14ac:dyDescent="0.3">
      <c r="A435" s="38"/>
      <c r="B435" s="39"/>
      <c r="C435" s="40"/>
      <c r="D435" s="5"/>
      <c r="E435" s="5"/>
      <c r="F435" s="5"/>
      <c r="G435" s="5"/>
      <c r="H435" s="4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6" x14ac:dyDescent="0.3">
      <c r="A436" s="38"/>
      <c r="B436" s="39"/>
      <c r="C436" s="40"/>
      <c r="D436" s="5"/>
      <c r="E436" s="5"/>
      <c r="F436" s="5"/>
      <c r="G436" s="5"/>
      <c r="H436" s="4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6" x14ac:dyDescent="0.3">
      <c r="A437" s="38"/>
      <c r="B437" s="39"/>
      <c r="C437" s="40"/>
      <c r="D437" s="5"/>
      <c r="E437" s="5"/>
      <c r="F437" s="5"/>
      <c r="G437" s="5"/>
      <c r="H437" s="4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6" x14ac:dyDescent="0.3">
      <c r="A438" s="38"/>
      <c r="B438" s="39"/>
      <c r="C438" s="40"/>
      <c r="D438" s="5"/>
      <c r="E438" s="5"/>
      <c r="F438" s="5"/>
      <c r="G438" s="5"/>
      <c r="H438" s="4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6" x14ac:dyDescent="0.3">
      <c r="A439" s="38"/>
      <c r="B439" s="39"/>
      <c r="C439" s="40"/>
      <c r="D439" s="5"/>
      <c r="E439" s="5"/>
      <c r="F439" s="5"/>
      <c r="G439" s="5"/>
      <c r="H439" s="4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6" x14ac:dyDescent="0.3">
      <c r="A440" s="38"/>
      <c r="B440" s="39"/>
      <c r="C440" s="40"/>
      <c r="D440" s="5"/>
      <c r="E440" s="5"/>
      <c r="F440" s="5"/>
      <c r="G440" s="5"/>
      <c r="H440" s="4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6" x14ac:dyDescent="0.3">
      <c r="A441" s="38"/>
      <c r="B441" s="39"/>
      <c r="C441" s="40"/>
      <c r="D441" s="5"/>
      <c r="E441" s="5"/>
      <c r="F441" s="5"/>
      <c r="G441" s="5"/>
      <c r="H441" s="4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6" x14ac:dyDescent="0.3">
      <c r="A442" s="38"/>
      <c r="B442" s="39"/>
      <c r="C442" s="40"/>
      <c r="D442" s="5"/>
      <c r="E442" s="5"/>
      <c r="F442" s="5"/>
      <c r="G442" s="5"/>
      <c r="H442" s="4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6" x14ac:dyDescent="0.3">
      <c r="A443" s="38"/>
      <c r="B443" s="39"/>
      <c r="C443" s="40"/>
      <c r="D443" s="5"/>
      <c r="E443" s="5"/>
      <c r="F443" s="5"/>
      <c r="G443" s="5"/>
      <c r="H443" s="4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6" x14ac:dyDescent="0.3">
      <c r="A444" s="38"/>
      <c r="B444" s="39"/>
      <c r="C444" s="40"/>
      <c r="D444" s="5"/>
      <c r="E444" s="5"/>
      <c r="F444" s="5"/>
      <c r="G444" s="5"/>
      <c r="H444" s="4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6" x14ac:dyDescent="0.3">
      <c r="A445" s="38"/>
      <c r="B445" s="39"/>
      <c r="C445" s="40"/>
      <c r="D445" s="5"/>
      <c r="E445" s="5"/>
      <c r="F445" s="5"/>
      <c r="G445" s="5"/>
      <c r="H445" s="4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6" x14ac:dyDescent="0.3">
      <c r="A446" s="38"/>
      <c r="B446" s="39"/>
      <c r="C446" s="40"/>
      <c r="D446" s="5"/>
      <c r="E446" s="5"/>
      <c r="F446" s="5"/>
      <c r="G446" s="5"/>
      <c r="H446" s="4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6" x14ac:dyDescent="0.3">
      <c r="A447" s="38"/>
      <c r="B447" s="39"/>
      <c r="C447" s="40"/>
      <c r="D447" s="5"/>
      <c r="E447" s="5"/>
      <c r="F447" s="5"/>
      <c r="G447" s="5"/>
      <c r="H447" s="4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6" x14ac:dyDescent="0.3">
      <c r="A448" s="38"/>
      <c r="B448" s="39"/>
      <c r="C448" s="40"/>
      <c r="D448" s="5"/>
      <c r="E448" s="5"/>
      <c r="F448" s="5"/>
      <c r="G448" s="5"/>
      <c r="H448" s="4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6" x14ac:dyDescent="0.3">
      <c r="A449" s="38"/>
      <c r="B449" s="39"/>
      <c r="C449" s="40"/>
      <c r="D449" s="5"/>
      <c r="E449" s="5"/>
      <c r="F449" s="5"/>
      <c r="G449" s="5"/>
      <c r="H449" s="4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6" x14ac:dyDescent="0.3">
      <c r="A450" s="38"/>
      <c r="B450" s="39"/>
      <c r="C450" s="40"/>
      <c r="D450" s="5"/>
      <c r="E450" s="5"/>
      <c r="F450" s="5"/>
      <c r="G450" s="5"/>
      <c r="H450" s="4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6" x14ac:dyDescent="0.3">
      <c r="A451" s="38"/>
      <c r="B451" s="39"/>
      <c r="C451" s="40"/>
      <c r="D451" s="5"/>
      <c r="E451" s="5"/>
      <c r="F451" s="5"/>
      <c r="G451" s="5"/>
      <c r="H451" s="4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6" x14ac:dyDescent="0.3">
      <c r="A452" s="38"/>
      <c r="B452" s="39"/>
      <c r="C452" s="40"/>
      <c r="D452" s="5"/>
      <c r="E452" s="5"/>
      <c r="F452" s="5"/>
      <c r="G452" s="5"/>
      <c r="H452" s="4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6" x14ac:dyDescent="0.3">
      <c r="A453" s="38"/>
      <c r="B453" s="39"/>
      <c r="C453" s="40"/>
      <c r="D453" s="5"/>
      <c r="E453" s="5"/>
      <c r="F453" s="5"/>
      <c r="G453" s="5"/>
      <c r="H453" s="4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6" x14ac:dyDescent="0.3">
      <c r="A454" s="38"/>
      <c r="B454" s="39"/>
      <c r="C454" s="40"/>
      <c r="D454" s="5"/>
      <c r="E454" s="5"/>
      <c r="F454" s="5"/>
      <c r="G454" s="5"/>
      <c r="H454" s="4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6" x14ac:dyDescent="0.3">
      <c r="A455" s="38"/>
      <c r="B455" s="39"/>
      <c r="C455" s="40"/>
      <c r="D455" s="5"/>
      <c r="E455" s="5"/>
      <c r="F455" s="5"/>
      <c r="G455" s="5"/>
      <c r="H455" s="4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6" x14ac:dyDescent="0.3">
      <c r="A456" s="38"/>
      <c r="B456" s="39"/>
      <c r="C456" s="40"/>
      <c r="D456" s="5"/>
      <c r="E456" s="5"/>
      <c r="F456" s="5"/>
      <c r="G456" s="5"/>
      <c r="H456" s="4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6" x14ac:dyDescent="0.3">
      <c r="A457" s="38"/>
      <c r="B457" s="39"/>
      <c r="C457" s="40"/>
      <c r="D457" s="5"/>
      <c r="E457" s="5"/>
      <c r="F457" s="5"/>
      <c r="G457" s="5"/>
      <c r="H457" s="4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6" x14ac:dyDescent="0.3">
      <c r="A458" s="38"/>
      <c r="B458" s="39"/>
      <c r="C458" s="40"/>
      <c r="D458" s="5"/>
      <c r="E458" s="5"/>
      <c r="F458" s="5"/>
      <c r="G458" s="5"/>
      <c r="H458" s="4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6" x14ac:dyDescent="0.3">
      <c r="A459" s="38"/>
      <c r="B459" s="39"/>
      <c r="C459" s="40"/>
      <c r="D459" s="5"/>
      <c r="E459" s="5"/>
      <c r="F459" s="5"/>
      <c r="G459" s="5"/>
      <c r="H459" s="4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6" x14ac:dyDescent="0.3">
      <c r="A460" s="38"/>
      <c r="B460" s="39"/>
      <c r="C460" s="40"/>
      <c r="D460" s="5"/>
      <c r="E460" s="5"/>
      <c r="F460" s="5"/>
      <c r="G460" s="5"/>
      <c r="H460" s="4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6" x14ac:dyDescent="0.3">
      <c r="A461" s="38"/>
      <c r="B461" s="39"/>
      <c r="C461" s="40"/>
      <c r="D461" s="5"/>
      <c r="E461" s="5"/>
      <c r="F461" s="5"/>
      <c r="G461" s="5"/>
      <c r="H461" s="4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6" x14ac:dyDescent="0.3">
      <c r="A462" s="38"/>
      <c r="B462" s="39"/>
      <c r="C462" s="40"/>
      <c r="D462" s="5"/>
      <c r="E462" s="5"/>
      <c r="F462" s="5"/>
      <c r="G462" s="5"/>
      <c r="H462" s="4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6" x14ac:dyDescent="0.3">
      <c r="A463" s="38"/>
      <c r="B463" s="39"/>
      <c r="C463" s="40"/>
      <c r="D463" s="5"/>
      <c r="E463" s="5"/>
      <c r="F463" s="5"/>
      <c r="G463" s="5"/>
      <c r="H463" s="4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6" x14ac:dyDescent="0.3">
      <c r="A464" s="38"/>
      <c r="B464" s="39"/>
      <c r="C464" s="40"/>
      <c r="D464" s="5"/>
      <c r="E464" s="5"/>
      <c r="F464" s="5"/>
      <c r="G464" s="5"/>
      <c r="H464" s="4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6" x14ac:dyDescent="0.3">
      <c r="A465" s="38"/>
      <c r="B465" s="39"/>
      <c r="C465" s="40"/>
      <c r="D465" s="5"/>
      <c r="E465" s="5"/>
      <c r="F465" s="5"/>
      <c r="G465" s="5"/>
      <c r="H465" s="4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6" x14ac:dyDescent="0.3">
      <c r="A466" s="38"/>
      <c r="B466" s="39"/>
      <c r="C466" s="40"/>
      <c r="D466" s="5"/>
      <c r="E466" s="5"/>
      <c r="F466" s="5"/>
      <c r="G466" s="5"/>
      <c r="H466" s="4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6" x14ac:dyDescent="0.3">
      <c r="A467" s="38"/>
      <c r="B467" s="39"/>
      <c r="C467" s="40"/>
      <c r="D467" s="5"/>
      <c r="E467" s="5"/>
      <c r="F467" s="5"/>
      <c r="G467" s="5"/>
      <c r="H467" s="4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6" x14ac:dyDescent="0.3">
      <c r="A468" s="38"/>
      <c r="B468" s="39"/>
      <c r="C468" s="40"/>
      <c r="D468" s="5"/>
      <c r="E468" s="5"/>
      <c r="F468" s="5"/>
      <c r="G468" s="5"/>
      <c r="H468" s="4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6" x14ac:dyDescent="0.3">
      <c r="A469" s="38"/>
      <c r="B469" s="39"/>
      <c r="C469" s="40"/>
      <c r="D469" s="5"/>
      <c r="E469" s="5"/>
      <c r="F469" s="5"/>
      <c r="G469" s="5"/>
      <c r="H469" s="4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6" x14ac:dyDescent="0.3">
      <c r="A470" s="38"/>
      <c r="B470" s="39"/>
      <c r="C470" s="40"/>
      <c r="D470" s="5"/>
      <c r="E470" s="5"/>
      <c r="F470" s="5"/>
      <c r="G470" s="5"/>
      <c r="H470" s="4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6" x14ac:dyDescent="0.3">
      <c r="A471" s="38"/>
      <c r="B471" s="39"/>
      <c r="C471" s="40"/>
      <c r="D471" s="5"/>
      <c r="E471" s="5"/>
      <c r="F471" s="5"/>
      <c r="G471" s="5"/>
      <c r="H471" s="4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6" x14ac:dyDescent="0.3">
      <c r="A472" s="38"/>
      <c r="B472" s="39"/>
      <c r="C472" s="40"/>
      <c r="D472" s="5"/>
      <c r="E472" s="5"/>
      <c r="F472" s="5"/>
      <c r="G472" s="5"/>
      <c r="H472" s="4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6" x14ac:dyDescent="0.3">
      <c r="A473" s="38"/>
      <c r="B473" s="39"/>
      <c r="C473" s="40"/>
      <c r="D473" s="5"/>
      <c r="E473" s="5"/>
      <c r="F473" s="5"/>
      <c r="G473" s="5"/>
      <c r="H473" s="4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6" x14ac:dyDescent="0.3">
      <c r="A474" s="38"/>
      <c r="B474" s="39"/>
      <c r="C474" s="40"/>
      <c r="D474" s="5"/>
      <c r="E474" s="5"/>
      <c r="F474" s="5"/>
      <c r="G474" s="5"/>
      <c r="H474" s="4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6" x14ac:dyDescent="0.3">
      <c r="A475" s="38"/>
      <c r="B475" s="39"/>
      <c r="C475" s="40"/>
      <c r="D475" s="5"/>
      <c r="E475" s="5"/>
      <c r="F475" s="5"/>
      <c r="G475" s="5"/>
      <c r="H475" s="4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6" x14ac:dyDescent="0.3">
      <c r="A476" s="38"/>
      <c r="B476" s="39"/>
      <c r="C476" s="40"/>
      <c r="D476" s="5"/>
      <c r="E476" s="5"/>
      <c r="F476" s="5"/>
      <c r="G476" s="5"/>
      <c r="H476" s="4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6" x14ac:dyDescent="0.3">
      <c r="A477" s="38"/>
      <c r="B477" s="39"/>
      <c r="C477" s="40"/>
      <c r="D477" s="5"/>
      <c r="E477" s="5"/>
      <c r="F477" s="5"/>
      <c r="G477" s="5"/>
      <c r="H477" s="4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6" x14ac:dyDescent="0.3">
      <c r="A478" s="38"/>
      <c r="B478" s="39"/>
      <c r="C478" s="40"/>
      <c r="D478" s="5"/>
      <c r="E478" s="5"/>
      <c r="F478" s="5"/>
      <c r="G478" s="5"/>
      <c r="H478" s="4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6" x14ac:dyDescent="0.3">
      <c r="A479" s="38"/>
      <c r="B479" s="39"/>
      <c r="C479" s="40"/>
      <c r="D479" s="5"/>
      <c r="E479" s="5"/>
      <c r="F479" s="5"/>
      <c r="G479" s="5"/>
      <c r="H479" s="4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6" x14ac:dyDescent="0.3">
      <c r="A480" s="38"/>
      <c r="B480" s="39"/>
      <c r="C480" s="40"/>
      <c r="D480" s="5"/>
      <c r="E480" s="5"/>
      <c r="F480" s="5"/>
      <c r="G480" s="5"/>
      <c r="H480" s="4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6" x14ac:dyDescent="0.3">
      <c r="A481" s="38"/>
      <c r="B481" s="39"/>
      <c r="C481" s="40"/>
      <c r="D481" s="5"/>
      <c r="E481" s="5"/>
      <c r="F481" s="5"/>
      <c r="G481" s="5"/>
      <c r="H481" s="4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6" x14ac:dyDescent="0.3">
      <c r="A482" s="38"/>
      <c r="B482" s="39"/>
      <c r="C482" s="40"/>
      <c r="D482" s="5"/>
      <c r="E482" s="5"/>
      <c r="F482" s="5"/>
      <c r="G482" s="5"/>
      <c r="H482" s="4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6" x14ac:dyDescent="0.3">
      <c r="A483" s="38"/>
      <c r="B483" s="39"/>
      <c r="C483" s="40"/>
      <c r="D483" s="5"/>
      <c r="E483" s="5"/>
      <c r="F483" s="5"/>
      <c r="G483" s="5"/>
      <c r="H483" s="4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6" x14ac:dyDescent="0.3">
      <c r="A484" s="38"/>
      <c r="B484" s="39"/>
      <c r="C484" s="40"/>
      <c r="D484" s="5"/>
      <c r="E484" s="5"/>
      <c r="F484" s="5"/>
      <c r="G484" s="5"/>
      <c r="H484" s="4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6" x14ac:dyDescent="0.3">
      <c r="A485" s="38"/>
      <c r="B485" s="39"/>
      <c r="C485" s="40"/>
      <c r="D485" s="5"/>
      <c r="E485" s="5"/>
      <c r="F485" s="5"/>
      <c r="G485" s="5"/>
      <c r="H485" s="4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6" x14ac:dyDescent="0.3">
      <c r="A486" s="38"/>
      <c r="B486" s="39"/>
      <c r="C486" s="40"/>
      <c r="D486" s="5"/>
      <c r="E486" s="5"/>
      <c r="F486" s="5"/>
      <c r="G486" s="5"/>
      <c r="H486" s="4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6" x14ac:dyDescent="0.3">
      <c r="A487" s="38"/>
      <c r="B487" s="39"/>
      <c r="C487" s="40"/>
      <c r="D487" s="5"/>
      <c r="E487" s="5"/>
      <c r="F487" s="5"/>
      <c r="G487" s="5"/>
      <c r="H487" s="4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6" x14ac:dyDescent="0.3">
      <c r="A488" s="38"/>
      <c r="B488" s="39"/>
      <c r="C488" s="40"/>
      <c r="D488" s="5"/>
      <c r="E488" s="5"/>
      <c r="F488" s="5"/>
      <c r="G488" s="5"/>
      <c r="H488" s="4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6" x14ac:dyDescent="0.3">
      <c r="A489" s="38"/>
      <c r="B489" s="39"/>
      <c r="C489" s="40"/>
      <c r="D489" s="5"/>
      <c r="E489" s="5"/>
      <c r="F489" s="5"/>
      <c r="G489" s="5"/>
      <c r="H489" s="4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6" x14ac:dyDescent="0.3">
      <c r="A490" s="38"/>
      <c r="B490" s="39"/>
      <c r="C490" s="40"/>
      <c r="D490" s="5"/>
      <c r="E490" s="5"/>
      <c r="F490" s="5"/>
      <c r="G490" s="5"/>
      <c r="H490" s="4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6" x14ac:dyDescent="0.3">
      <c r="A491" s="38"/>
      <c r="B491" s="39"/>
      <c r="C491" s="40"/>
      <c r="D491" s="5"/>
      <c r="E491" s="5"/>
      <c r="F491" s="5"/>
      <c r="G491" s="5"/>
      <c r="H491" s="4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6" x14ac:dyDescent="0.3">
      <c r="A492" s="38"/>
      <c r="B492" s="39"/>
      <c r="C492" s="40"/>
      <c r="D492" s="5"/>
      <c r="E492" s="5"/>
      <c r="F492" s="5"/>
      <c r="G492" s="5"/>
      <c r="H492" s="4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6" x14ac:dyDescent="0.3">
      <c r="A493" s="38"/>
      <c r="B493" s="39"/>
      <c r="C493" s="40"/>
      <c r="D493" s="5"/>
      <c r="E493" s="5"/>
      <c r="F493" s="5"/>
      <c r="G493" s="5"/>
      <c r="H493" s="4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6" x14ac:dyDescent="0.3">
      <c r="A494" s="38"/>
      <c r="B494" s="39"/>
      <c r="C494" s="40"/>
      <c r="D494" s="5"/>
      <c r="E494" s="5"/>
      <c r="F494" s="5"/>
      <c r="G494" s="5"/>
      <c r="H494" s="4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6" x14ac:dyDescent="0.3">
      <c r="A495" s="38"/>
      <c r="B495" s="39"/>
      <c r="C495" s="40"/>
      <c r="D495" s="5"/>
      <c r="E495" s="5"/>
      <c r="F495" s="5"/>
      <c r="G495" s="5"/>
      <c r="H495" s="4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6" x14ac:dyDescent="0.3">
      <c r="A496" s="38"/>
      <c r="B496" s="39"/>
      <c r="C496" s="40"/>
      <c r="D496" s="5"/>
      <c r="E496" s="5"/>
      <c r="F496" s="5"/>
      <c r="G496" s="5"/>
      <c r="H496" s="4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6" x14ac:dyDescent="0.3">
      <c r="A497" s="38"/>
      <c r="B497" s="39"/>
      <c r="C497" s="40"/>
      <c r="D497" s="5"/>
      <c r="E497" s="5"/>
      <c r="F497" s="5"/>
      <c r="G497" s="5"/>
      <c r="H497" s="4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6" x14ac:dyDescent="0.3">
      <c r="A498" s="38"/>
      <c r="B498" s="39"/>
      <c r="C498" s="40"/>
      <c r="D498" s="5"/>
      <c r="E498" s="5"/>
      <c r="F498" s="5"/>
      <c r="G498" s="5"/>
      <c r="H498" s="4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6" x14ac:dyDescent="0.3">
      <c r="A499" s="38"/>
      <c r="B499" s="39"/>
      <c r="C499" s="40"/>
      <c r="D499" s="5"/>
      <c r="E499" s="5"/>
      <c r="F499" s="5"/>
      <c r="G499" s="5"/>
      <c r="H499" s="4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6" x14ac:dyDescent="0.3">
      <c r="A500" s="38"/>
      <c r="B500" s="39"/>
      <c r="C500" s="40"/>
      <c r="D500" s="5"/>
      <c r="E500" s="5"/>
      <c r="F500" s="5"/>
      <c r="G500" s="5"/>
      <c r="H500" s="4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6" x14ac:dyDescent="0.3">
      <c r="A501" s="38"/>
      <c r="B501" s="39"/>
      <c r="C501" s="40"/>
      <c r="D501" s="5"/>
      <c r="E501" s="5"/>
      <c r="F501" s="5"/>
      <c r="G501" s="5"/>
      <c r="H501" s="4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6" x14ac:dyDescent="0.3">
      <c r="A502" s="38"/>
      <c r="B502" s="39"/>
      <c r="C502" s="40"/>
      <c r="D502" s="5"/>
      <c r="E502" s="5"/>
      <c r="F502" s="5"/>
      <c r="G502" s="5"/>
      <c r="H502" s="4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6" x14ac:dyDescent="0.3">
      <c r="A503" s="38"/>
      <c r="B503" s="39"/>
      <c r="C503" s="40"/>
      <c r="D503" s="5"/>
      <c r="E503" s="5"/>
      <c r="F503" s="5"/>
      <c r="G503" s="5"/>
      <c r="H503" s="4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6" x14ac:dyDescent="0.3">
      <c r="A504" s="38"/>
      <c r="B504" s="39"/>
      <c r="C504" s="40"/>
      <c r="D504" s="5"/>
      <c r="E504" s="5"/>
      <c r="F504" s="5"/>
      <c r="G504" s="5"/>
      <c r="H504" s="4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6" x14ac:dyDescent="0.3">
      <c r="A505" s="38"/>
      <c r="B505" s="39"/>
      <c r="C505" s="40"/>
      <c r="D505" s="5"/>
      <c r="E505" s="5"/>
      <c r="F505" s="5"/>
      <c r="G505" s="5"/>
      <c r="H505" s="4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6" x14ac:dyDescent="0.3">
      <c r="A506" s="38"/>
      <c r="B506" s="39"/>
      <c r="C506" s="40"/>
      <c r="D506" s="5"/>
      <c r="E506" s="5"/>
      <c r="F506" s="5"/>
      <c r="G506" s="5"/>
      <c r="H506" s="4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6" x14ac:dyDescent="0.3">
      <c r="A507" s="38"/>
      <c r="B507" s="39"/>
      <c r="C507" s="40"/>
      <c r="D507" s="5"/>
      <c r="E507" s="5"/>
      <c r="F507" s="5"/>
      <c r="G507" s="5"/>
      <c r="H507" s="4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6" x14ac:dyDescent="0.3">
      <c r="A508" s="38"/>
      <c r="B508" s="39"/>
      <c r="C508" s="40"/>
      <c r="D508" s="5"/>
      <c r="E508" s="5"/>
      <c r="F508" s="5"/>
      <c r="G508" s="5"/>
      <c r="H508" s="4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6" x14ac:dyDescent="0.3">
      <c r="A509" s="38"/>
      <c r="B509" s="39"/>
      <c r="C509" s="40"/>
      <c r="D509" s="5"/>
      <c r="E509" s="5"/>
      <c r="F509" s="5"/>
      <c r="G509" s="5"/>
      <c r="H509" s="4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6" x14ac:dyDescent="0.3">
      <c r="A510" s="38"/>
      <c r="B510" s="39"/>
      <c r="C510" s="40"/>
      <c r="D510" s="5"/>
      <c r="E510" s="5"/>
      <c r="F510" s="5"/>
      <c r="G510" s="5"/>
      <c r="H510" s="4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6" x14ac:dyDescent="0.3">
      <c r="A511" s="38"/>
      <c r="B511" s="39"/>
      <c r="C511" s="40"/>
      <c r="D511" s="5"/>
      <c r="E511" s="5"/>
      <c r="F511" s="5"/>
      <c r="G511" s="5"/>
      <c r="H511" s="4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6" x14ac:dyDescent="0.3">
      <c r="A512" s="38"/>
      <c r="B512" s="39"/>
      <c r="C512" s="40"/>
      <c r="D512" s="5"/>
      <c r="E512" s="5"/>
      <c r="F512" s="5"/>
      <c r="G512" s="5"/>
      <c r="H512" s="4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6" x14ac:dyDescent="0.3">
      <c r="A513" s="38"/>
      <c r="B513" s="39"/>
      <c r="C513" s="40"/>
      <c r="D513" s="5"/>
      <c r="E513" s="5"/>
      <c r="F513" s="5"/>
      <c r="G513" s="5"/>
      <c r="H513" s="4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6" x14ac:dyDescent="0.3">
      <c r="A514" s="38"/>
      <c r="B514" s="39"/>
      <c r="C514" s="40"/>
      <c r="D514" s="5"/>
      <c r="E514" s="5"/>
      <c r="F514" s="5"/>
      <c r="G514" s="5"/>
      <c r="H514" s="4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6" x14ac:dyDescent="0.3">
      <c r="A515" s="38"/>
      <c r="B515" s="39"/>
      <c r="C515" s="40"/>
      <c r="D515" s="5"/>
      <c r="E515" s="5"/>
      <c r="F515" s="5"/>
      <c r="G515" s="5"/>
      <c r="H515" s="4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6" x14ac:dyDescent="0.3">
      <c r="A516" s="38"/>
      <c r="B516" s="39"/>
      <c r="C516" s="40"/>
      <c r="D516" s="5"/>
      <c r="E516" s="5"/>
      <c r="F516" s="5"/>
      <c r="G516" s="5"/>
      <c r="H516" s="4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6" x14ac:dyDescent="0.3">
      <c r="A517" s="38"/>
      <c r="B517" s="39"/>
      <c r="C517" s="40"/>
      <c r="D517" s="5"/>
      <c r="E517" s="5"/>
      <c r="F517" s="5"/>
      <c r="G517" s="5"/>
      <c r="H517" s="4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6" x14ac:dyDescent="0.3">
      <c r="A518" s="38"/>
      <c r="B518" s="39"/>
      <c r="C518" s="40"/>
      <c r="D518" s="5"/>
      <c r="E518" s="5"/>
      <c r="F518" s="5"/>
      <c r="G518" s="5"/>
      <c r="H518" s="4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6" x14ac:dyDescent="0.3">
      <c r="A519" s="38"/>
      <c r="B519" s="39"/>
      <c r="C519" s="40"/>
      <c r="D519" s="5"/>
      <c r="E519" s="5"/>
      <c r="F519" s="5"/>
      <c r="G519" s="5"/>
      <c r="H519" s="4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6" x14ac:dyDescent="0.3">
      <c r="A520" s="38"/>
      <c r="B520" s="39"/>
      <c r="C520" s="40"/>
      <c r="D520" s="5"/>
      <c r="E520" s="5"/>
      <c r="F520" s="5"/>
      <c r="G520" s="5"/>
      <c r="H520" s="4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6" x14ac:dyDescent="0.3">
      <c r="A521" s="38"/>
      <c r="B521" s="39"/>
      <c r="C521" s="40"/>
      <c r="D521" s="5"/>
      <c r="E521" s="5"/>
      <c r="F521" s="5"/>
      <c r="G521" s="5"/>
      <c r="H521" s="4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6" x14ac:dyDescent="0.3">
      <c r="A522" s="38"/>
      <c r="B522" s="39"/>
      <c r="C522" s="40"/>
      <c r="D522" s="5"/>
      <c r="E522" s="5"/>
      <c r="F522" s="5"/>
      <c r="G522" s="5"/>
      <c r="H522" s="4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6" x14ac:dyDescent="0.3">
      <c r="A523" s="38"/>
      <c r="B523" s="39"/>
      <c r="C523" s="40"/>
      <c r="D523" s="5"/>
      <c r="E523" s="5"/>
      <c r="F523" s="5"/>
      <c r="G523" s="5"/>
      <c r="H523" s="4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6" x14ac:dyDescent="0.3">
      <c r="A524" s="38"/>
      <c r="B524" s="39"/>
      <c r="C524" s="40"/>
      <c r="D524" s="5"/>
      <c r="E524" s="5"/>
      <c r="F524" s="5"/>
      <c r="G524" s="5"/>
      <c r="H524" s="4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6" x14ac:dyDescent="0.3">
      <c r="A525" s="38"/>
      <c r="B525" s="39"/>
      <c r="C525" s="40"/>
      <c r="D525" s="5"/>
      <c r="E525" s="5"/>
      <c r="F525" s="5"/>
      <c r="G525" s="5"/>
      <c r="H525" s="4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6" x14ac:dyDescent="0.3">
      <c r="A526" s="38"/>
      <c r="B526" s="39"/>
      <c r="C526" s="40"/>
      <c r="D526" s="5"/>
      <c r="E526" s="5"/>
      <c r="F526" s="5"/>
      <c r="G526" s="5"/>
      <c r="H526" s="4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6" x14ac:dyDescent="0.3">
      <c r="A527" s="38"/>
      <c r="B527" s="39"/>
      <c r="C527" s="40"/>
      <c r="D527" s="5"/>
      <c r="E527" s="5"/>
      <c r="F527" s="5"/>
      <c r="G527" s="5"/>
      <c r="H527" s="4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6" x14ac:dyDescent="0.3">
      <c r="A528" s="38"/>
      <c r="B528" s="39"/>
      <c r="C528" s="40"/>
      <c r="D528" s="5"/>
      <c r="E528" s="5"/>
      <c r="F528" s="5"/>
      <c r="G528" s="5"/>
      <c r="H528" s="4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6" x14ac:dyDescent="0.3">
      <c r="A529" s="38"/>
      <c r="B529" s="39"/>
      <c r="C529" s="40"/>
      <c r="D529" s="5"/>
      <c r="E529" s="5"/>
      <c r="F529" s="5"/>
      <c r="G529" s="5"/>
      <c r="H529" s="4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6" x14ac:dyDescent="0.3">
      <c r="A530" s="38"/>
      <c r="B530" s="39"/>
      <c r="C530" s="40"/>
      <c r="D530" s="5"/>
      <c r="E530" s="5"/>
      <c r="F530" s="5"/>
      <c r="G530" s="5"/>
      <c r="H530" s="4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6" x14ac:dyDescent="0.3">
      <c r="A531" s="38"/>
      <c r="B531" s="39"/>
      <c r="C531" s="40"/>
      <c r="D531" s="5"/>
      <c r="E531" s="5"/>
      <c r="F531" s="5"/>
      <c r="G531" s="5"/>
      <c r="H531" s="4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6" x14ac:dyDescent="0.3">
      <c r="A532" s="38"/>
      <c r="B532" s="39"/>
      <c r="C532" s="40"/>
      <c r="D532" s="5"/>
      <c r="E532" s="5"/>
      <c r="F532" s="5"/>
      <c r="G532" s="5"/>
      <c r="H532" s="4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6" x14ac:dyDescent="0.3">
      <c r="A533" s="38"/>
      <c r="B533" s="39"/>
      <c r="C533" s="40"/>
      <c r="D533" s="5"/>
      <c r="E533" s="5"/>
      <c r="F533" s="5"/>
      <c r="G533" s="5"/>
      <c r="H533" s="4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6" x14ac:dyDescent="0.3">
      <c r="A534" s="38"/>
      <c r="B534" s="39"/>
      <c r="C534" s="40"/>
      <c r="D534" s="5"/>
      <c r="E534" s="5"/>
      <c r="F534" s="5"/>
      <c r="G534" s="5"/>
      <c r="H534" s="4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6" x14ac:dyDescent="0.3">
      <c r="A535" s="38"/>
      <c r="B535" s="39"/>
      <c r="C535" s="40"/>
      <c r="D535" s="5"/>
      <c r="E535" s="5"/>
      <c r="F535" s="5"/>
      <c r="G535" s="5"/>
      <c r="H535" s="4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6" x14ac:dyDescent="0.3">
      <c r="A536" s="38"/>
      <c r="B536" s="39"/>
      <c r="C536" s="40"/>
      <c r="D536" s="5"/>
      <c r="E536" s="5"/>
      <c r="F536" s="5"/>
      <c r="G536" s="5"/>
      <c r="H536" s="4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6" x14ac:dyDescent="0.3">
      <c r="A537" s="38"/>
      <c r="B537" s="39"/>
      <c r="C537" s="40"/>
      <c r="D537" s="5"/>
      <c r="E537" s="5"/>
      <c r="F537" s="5"/>
      <c r="G537" s="5"/>
      <c r="H537" s="4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6" x14ac:dyDescent="0.3">
      <c r="A538" s="38"/>
      <c r="B538" s="39"/>
      <c r="C538" s="40"/>
      <c r="D538" s="5"/>
      <c r="E538" s="5"/>
      <c r="F538" s="5"/>
      <c r="G538" s="5"/>
      <c r="H538" s="4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6" x14ac:dyDescent="0.3">
      <c r="A539" s="38"/>
      <c r="B539" s="39"/>
      <c r="C539" s="40"/>
      <c r="D539" s="5"/>
      <c r="E539" s="5"/>
      <c r="F539" s="5"/>
      <c r="G539" s="5"/>
      <c r="H539" s="4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6" x14ac:dyDescent="0.3">
      <c r="A540" s="38"/>
      <c r="B540" s="39"/>
      <c r="C540" s="40"/>
      <c r="D540" s="5"/>
      <c r="E540" s="5"/>
      <c r="F540" s="5"/>
      <c r="G540" s="5"/>
      <c r="H540" s="4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6" x14ac:dyDescent="0.3">
      <c r="A541" s="38"/>
      <c r="B541" s="39"/>
      <c r="C541" s="40"/>
      <c r="D541" s="5"/>
      <c r="E541" s="5"/>
      <c r="F541" s="5"/>
      <c r="G541" s="5"/>
      <c r="H541" s="4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6" x14ac:dyDescent="0.3">
      <c r="A542" s="38"/>
      <c r="B542" s="39"/>
      <c r="C542" s="40"/>
      <c r="D542" s="5"/>
      <c r="E542" s="5"/>
      <c r="F542" s="5"/>
      <c r="G542" s="5"/>
      <c r="H542" s="4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6" x14ac:dyDescent="0.3">
      <c r="A543" s="38"/>
      <c r="B543" s="39"/>
      <c r="C543" s="40"/>
      <c r="D543" s="5"/>
      <c r="E543" s="5"/>
      <c r="F543" s="5"/>
      <c r="G543" s="5"/>
      <c r="H543" s="4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6" x14ac:dyDescent="0.3">
      <c r="A544" s="38"/>
      <c r="B544" s="39"/>
      <c r="C544" s="40"/>
      <c r="D544" s="5"/>
      <c r="E544" s="5"/>
      <c r="F544" s="5"/>
      <c r="G544" s="5"/>
      <c r="H544" s="4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6" x14ac:dyDescent="0.3">
      <c r="A545" s="38"/>
      <c r="B545" s="39"/>
      <c r="C545" s="40"/>
      <c r="D545" s="5"/>
      <c r="E545" s="5"/>
      <c r="F545" s="5"/>
      <c r="G545" s="5"/>
      <c r="H545" s="4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6" x14ac:dyDescent="0.3">
      <c r="A546" s="38"/>
      <c r="B546" s="39"/>
      <c r="C546" s="40"/>
      <c r="D546" s="5"/>
      <c r="E546" s="5"/>
      <c r="F546" s="5"/>
      <c r="G546" s="5"/>
      <c r="H546" s="4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6" x14ac:dyDescent="0.3">
      <c r="A547" s="38"/>
      <c r="B547" s="39"/>
      <c r="C547" s="40"/>
      <c r="D547" s="5"/>
      <c r="E547" s="5"/>
      <c r="F547" s="5"/>
      <c r="G547" s="5"/>
      <c r="H547" s="4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6" x14ac:dyDescent="0.3">
      <c r="A548" s="38"/>
      <c r="B548" s="39"/>
      <c r="C548" s="40"/>
      <c r="D548" s="5"/>
      <c r="E548" s="5"/>
      <c r="F548" s="5"/>
      <c r="G548" s="5"/>
      <c r="H548" s="4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6" x14ac:dyDescent="0.3">
      <c r="A549" s="38"/>
      <c r="B549" s="39"/>
      <c r="C549" s="40"/>
      <c r="D549" s="5"/>
      <c r="E549" s="5"/>
      <c r="F549" s="5"/>
      <c r="G549" s="5"/>
      <c r="H549" s="4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6" x14ac:dyDescent="0.3">
      <c r="A550" s="38"/>
      <c r="B550" s="39"/>
      <c r="C550" s="40"/>
      <c r="D550" s="5"/>
      <c r="E550" s="5"/>
      <c r="F550" s="5"/>
      <c r="G550" s="5"/>
      <c r="H550" s="4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6" x14ac:dyDescent="0.3">
      <c r="A551" s="38"/>
      <c r="B551" s="39"/>
      <c r="C551" s="40"/>
      <c r="D551" s="5"/>
      <c r="E551" s="5"/>
      <c r="F551" s="5"/>
      <c r="G551" s="5"/>
      <c r="H551" s="4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6" x14ac:dyDescent="0.3">
      <c r="A552" s="38"/>
      <c r="B552" s="39"/>
      <c r="C552" s="40"/>
      <c r="D552" s="5"/>
      <c r="E552" s="5"/>
      <c r="F552" s="5"/>
      <c r="G552" s="5"/>
      <c r="H552" s="4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6" x14ac:dyDescent="0.3">
      <c r="A553" s="38"/>
      <c r="B553" s="39"/>
      <c r="C553" s="40"/>
      <c r="D553" s="5"/>
      <c r="E553" s="5"/>
      <c r="F553" s="5"/>
      <c r="G553" s="5"/>
      <c r="H553" s="4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6" x14ac:dyDescent="0.3">
      <c r="A554" s="38"/>
      <c r="B554" s="39"/>
      <c r="C554" s="40"/>
      <c r="D554" s="5"/>
      <c r="E554" s="5"/>
      <c r="F554" s="5"/>
      <c r="G554" s="5"/>
      <c r="H554" s="4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6" x14ac:dyDescent="0.3">
      <c r="A555" s="38"/>
      <c r="B555" s="39"/>
      <c r="C555" s="40"/>
      <c r="D555" s="5"/>
      <c r="E555" s="5"/>
      <c r="F555" s="5"/>
      <c r="G555" s="5"/>
      <c r="H555" s="4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6" x14ac:dyDescent="0.3">
      <c r="A556" s="38"/>
      <c r="B556" s="39"/>
      <c r="C556" s="40"/>
      <c r="D556" s="5"/>
      <c r="E556" s="5"/>
      <c r="F556" s="5"/>
      <c r="G556" s="5"/>
      <c r="H556" s="4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6" x14ac:dyDescent="0.3">
      <c r="A557" s="38"/>
      <c r="B557" s="39"/>
      <c r="C557" s="40"/>
      <c r="D557" s="5"/>
      <c r="E557" s="5"/>
      <c r="F557" s="5"/>
      <c r="G557" s="5"/>
      <c r="H557" s="4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6" x14ac:dyDescent="0.3">
      <c r="A558" s="38"/>
      <c r="B558" s="39"/>
      <c r="C558" s="40"/>
      <c r="D558" s="5"/>
      <c r="E558" s="5"/>
      <c r="F558" s="5"/>
      <c r="G558" s="5"/>
      <c r="H558" s="4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6" x14ac:dyDescent="0.3">
      <c r="A559" s="38"/>
      <c r="B559" s="39"/>
      <c r="C559" s="40"/>
      <c r="D559" s="5"/>
      <c r="E559" s="5"/>
      <c r="F559" s="5"/>
      <c r="G559" s="5"/>
      <c r="H559" s="4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6" x14ac:dyDescent="0.3">
      <c r="A560" s="38"/>
      <c r="B560" s="39"/>
      <c r="C560" s="40"/>
      <c r="D560" s="5"/>
      <c r="E560" s="5"/>
      <c r="F560" s="5"/>
      <c r="G560" s="5"/>
      <c r="H560" s="4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6" x14ac:dyDescent="0.3">
      <c r="A561" s="38"/>
      <c r="B561" s="39"/>
      <c r="C561" s="40"/>
      <c r="D561" s="5"/>
      <c r="E561" s="5"/>
      <c r="F561" s="5"/>
      <c r="G561" s="5"/>
      <c r="H561" s="4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6" x14ac:dyDescent="0.3">
      <c r="A562" s="38"/>
      <c r="B562" s="39"/>
      <c r="C562" s="40"/>
      <c r="D562" s="5"/>
      <c r="E562" s="5"/>
      <c r="F562" s="5"/>
      <c r="G562" s="5"/>
      <c r="H562" s="4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6" x14ac:dyDescent="0.3">
      <c r="A563" s="38"/>
      <c r="B563" s="39"/>
      <c r="C563" s="40"/>
      <c r="D563" s="5"/>
      <c r="E563" s="5"/>
      <c r="F563" s="5"/>
      <c r="G563" s="5"/>
      <c r="H563" s="4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6" x14ac:dyDescent="0.3">
      <c r="A564" s="38"/>
      <c r="B564" s="39"/>
      <c r="C564" s="40"/>
      <c r="D564" s="5"/>
      <c r="E564" s="5"/>
      <c r="F564" s="5"/>
      <c r="G564" s="5"/>
      <c r="H564" s="4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6" x14ac:dyDescent="0.3">
      <c r="A565" s="38"/>
      <c r="B565" s="39"/>
      <c r="C565" s="40"/>
      <c r="D565" s="5"/>
      <c r="E565" s="5"/>
      <c r="F565" s="5"/>
      <c r="G565" s="5"/>
      <c r="H565" s="4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6" x14ac:dyDescent="0.3">
      <c r="A566" s="38"/>
      <c r="B566" s="39"/>
      <c r="C566" s="40"/>
      <c r="D566" s="5"/>
      <c r="E566" s="5"/>
      <c r="F566" s="5"/>
      <c r="G566" s="5"/>
      <c r="H566" s="4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6" x14ac:dyDescent="0.3">
      <c r="A567" s="38"/>
      <c r="B567" s="39"/>
      <c r="C567" s="40"/>
      <c r="D567" s="5"/>
      <c r="E567" s="5"/>
      <c r="F567" s="5"/>
      <c r="G567" s="5"/>
      <c r="H567" s="4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6" x14ac:dyDescent="0.3">
      <c r="A568" s="38"/>
      <c r="B568" s="39"/>
      <c r="C568" s="40"/>
      <c r="D568" s="5"/>
      <c r="E568" s="5"/>
      <c r="F568" s="5"/>
      <c r="G568" s="5"/>
      <c r="H568" s="4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6" x14ac:dyDescent="0.3">
      <c r="A569" s="38"/>
      <c r="B569" s="39"/>
      <c r="C569" s="40"/>
      <c r="D569" s="5"/>
      <c r="E569" s="5"/>
      <c r="F569" s="5"/>
      <c r="G569" s="5"/>
      <c r="H569" s="4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6" x14ac:dyDescent="0.3">
      <c r="A570" s="38"/>
      <c r="B570" s="39"/>
      <c r="C570" s="40"/>
      <c r="D570" s="5"/>
      <c r="E570" s="5"/>
      <c r="F570" s="5"/>
      <c r="G570" s="5"/>
      <c r="H570" s="4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6" x14ac:dyDescent="0.3">
      <c r="A571" s="38"/>
      <c r="B571" s="39"/>
      <c r="C571" s="40"/>
      <c r="D571" s="5"/>
      <c r="E571" s="5"/>
      <c r="F571" s="5"/>
      <c r="G571" s="5"/>
      <c r="H571" s="4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6" x14ac:dyDescent="0.3">
      <c r="A572" s="38"/>
      <c r="B572" s="39"/>
      <c r="C572" s="40"/>
      <c r="D572" s="5"/>
      <c r="E572" s="5"/>
      <c r="F572" s="5"/>
      <c r="G572" s="5"/>
      <c r="H572" s="4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6" x14ac:dyDescent="0.3">
      <c r="A573" s="38"/>
      <c r="B573" s="39"/>
      <c r="C573" s="40"/>
      <c r="D573" s="5"/>
      <c r="E573" s="5"/>
      <c r="F573" s="5"/>
      <c r="G573" s="5"/>
      <c r="H573" s="4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6" x14ac:dyDescent="0.3">
      <c r="A574" s="38"/>
      <c r="B574" s="39"/>
      <c r="C574" s="40"/>
      <c r="D574" s="5"/>
      <c r="E574" s="5"/>
      <c r="F574" s="5"/>
      <c r="G574" s="5"/>
      <c r="H574" s="4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6" x14ac:dyDescent="0.3">
      <c r="A575" s="38"/>
      <c r="B575" s="39"/>
      <c r="C575" s="40"/>
      <c r="D575" s="5"/>
      <c r="E575" s="5"/>
      <c r="F575" s="5"/>
      <c r="G575" s="5"/>
      <c r="H575" s="4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6" x14ac:dyDescent="0.3">
      <c r="A576" s="38"/>
      <c r="B576" s="39"/>
      <c r="C576" s="40"/>
      <c r="D576" s="5"/>
      <c r="E576" s="5"/>
      <c r="F576" s="5"/>
      <c r="G576" s="5"/>
      <c r="H576" s="4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6" x14ac:dyDescent="0.3">
      <c r="A577" s="38"/>
      <c r="B577" s="39"/>
      <c r="C577" s="40"/>
      <c r="D577" s="5"/>
      <c r="E577" s="5"/>
      <c r="F577" s="5"/>
      <c r="G577" s="5"/>
      <c r="H577" s="4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6" x14ac:dyDescent="0.3">
      <c r="A578" s="38"/>
      <c r="B578" s="39"/>
      <c r="C578" s="40"/>
      <c r="D578" s="5"/>
      <c r="E578" s="5"/>
      <c r="F578" s="5"/>
      <c r="G578" s="5"/>
      <c r="H578" s="4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6" x14ac:dyDescent="0.3">
      <c r="A579" s="38"/>
      <c r="B579" s="39"/>
      <c r="C579" s="40"/>
      <c r="D579" s="5"/>
      <c r="E579" s="5"/>
      <c r="F579" s="5"/>
      <c r="G579" s="5"/>
      <c r="H579" s="4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6" x14ac:dyDescent="0.3">
      <c r="A580" s="38"/>
      <c r="B580" s="39"/>
      <c r="C580" s="40"/>
      <c r="D580" s="5"/>
      <c r="E580" s="5"/>
      <c r="F580" s="5"/>
      <c r="G580" s="5"/>
      <c r="H580" s="4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6" x14ac:dyDescent="0.3">
      <c r="A581" s="38"/>
      <c r="B581" s="39"/>
      <c r="C581" s="40"/>
      <c r="D581" s="5"/>
      <c r="E581" s="5"/>
      <c r="F581" s="5"/>
      <c r="G581" s="5"/>
      <c r="H581" s="4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6" x14ac:dyDescent="0.3">
      <c r="A582" s="38"/>
      <c r="B582" s="39"/>
      <c r="C582" s="40"/>
      <c r="D582" s="5"/>
      <c r="E582" s="5"/>
      <c r="F582" s="5"/>
      <c r="G582" s="5"/>
      <c r="H582" s="4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6" x14ac:dyDescent="0.3">
      <c r="A583" s="38"/>
      <c r="B583" s="39"/>
      <c r="C583" s="40"/>
      <c r="D583" s="5"/>
      <c r="E583" s="5"/>
      <c r="F583" s="5"/>
      <c r="G583" s="5"/>
      <c r="H583" s="4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6" x14ac:dyDescent="0.3">
      <c r="A584" s="38"/>
      <c r="B584" s="39"/>
      <c r="C584" s="40"/>
      <c r="D584" s="5"/>
      <c r="E584" s="5"/>
      <c r="F584" s="5"/>
      <c r="G584" s="5"/>
      <c r="H584" s="4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6" x14ac:dyDescent="0.3">
      <c r="A585" s="38"/>
      <c r="B585" s="39"/>
      <c r="C585" s="40"/>
      <c r="D585" s="5"/>
      <c r="E585" s="5"/>
      <c r="F585" s="5"/>
      <c r="G585" s="5"/>
      <c r="H585" s="4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6" x14ac:dyDescent="0.3">
      <c r="A586" s="38"/>
      <c r="B586" s="39"/>
      <c r="C586" s="40"/>
      <c r="D586" s="5"/>
      <c r="E586" s="5"/>
      <c r="F586" s="5"/>
      <c r="G586" s="5"/>
      <c r="H586" s="4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6" x14ac:dyDescent="0.3">
      <c r="A587" s="38"/>
      <c r="B587" s="39"/>
      <c r="C587" s="40"/>
      <c r="D587" s="5"/>
      <c r="E587" s="5"/>
      <c r="F587" s="5"/>
      <c r="G587" s="5"/>
      <c r="H587" s="4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6" x14ac:dyDescent="0.3">
      <c r="A588" s="38"/>
      <c r="B588" s="39"/>
      <c r="C588" s="40"/>
      <c r="D588" s="5"/>
      <c r="E588" s="5"/>
      <c r="F588" s="5"/>
      <c r="G588" s="5"/>
      <c r="H588" s="4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6" x14ac:dyDescent="0.3">
      <c r="A589" s="38"/>
      <c r="B589" s="39"/>
      <c r="C589" s="40"/>
      <c r="D589" s="5"/>
      <c r="E589" s="5"/>
      <c r="F589" s="5"/>
      <c r="G589" s="5"/>
      <c r="H589" s="4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6" x14ac:dyDescent="0.3">
      <c r="A590" s="38"/>
      <c r="B590" s="39"/>
      <c r="C590" s="40"/>
      <c r="D590" s="5"/>
      <c r="E590" s="5"/>
      <c r="F590" s="5"/>
      <c r="G590" s="5"/>
      <c r="H590" s="4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6" x14ac:dyDescent="0.3">
      <c r="A591" s="38"/>
      <c r="B591" s="39"/>
      <c r="C591" s="40"/>
      <c r="D591" s="5"/>
      <c r="E591" s="5"/>
      <c r="F591" s="5"/>
      <c r="G591" s="5"/>
      <c r="H591" s="4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6" x14ac:dyDescent="0.3">
      <c r="A592" s="38"/>
      <c r="B592" s="39"/>
      <c r="C592" s="40"/>
      <c r="D592" s="5"/>
      <c r="E592" s="5"/>
      <c r="F592" s="5"/>
      <c r="G592" s="5"/>
      <c r="H592" s="4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6" x14ac:dyDescent="0.3">
      <c r="A593" s="38"/>
      <c r="B593" s="39"/>
      <c r="C593" s="40"/>
      <c r="D593" s="5"/>
      <c r="E593" s="5"/>
      <c r="F593" s="5"/>
      <c r="G593" s="5"/>
      <c r="H593" s="4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6" x14ac:dyDescent="0.3">
      <c r="A594" s="38"/>
      <c r="B594" s="39"/>
      <c r="C594" s="40"/>
      <c r="D594" s="5"/>
      <c r="E594" s="5"/>
      <c r="F594" s="5"/>
      <c r="G594" s="5"/>
      <c r="H594" s="4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6" x14ac:dyDescent="0.3">
      <c r="A595" s="38"/>
      <c r="B595" s="39"/>
      <c r="C595" s="40"/>
      <c r="D595" s="5"/>
      <c r="E595" s="5"/>
      <c r="F595" s="5"/>
      <c r="G595" s="5"/>
      <c r="H595" s="4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6" x14ac:dyDescent="0.3">
      <c r="A596" s="38"/>
      <c r="B596" s="39"/>
      <c r="C596" s="40"/>
      <c r="D596" s="5"/>
      <c r="E596" s="5"/>
      <c r="F596" s="5"/>
      <c r="G596" s="5"/>
      <c r="H596" s="4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6" x14ac:dyDescent="0.3">
      <c r="A597" s="38"/>
      <c r="B597" s="39"/>
      <c r="C597" s="40"/>
      <c r="D597" s="5"/>
      <c r="E597" s="5"/>
      <c r="F597" s="5"/>
      <c r="G597" s="5"/>
      <c r="H597" s="4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6" x14ac:dyDescent="0.3">
      <c r="A598" s="38"/>
      <c r="B598" s="39"/>
      <c r="C598" s="40"/>
      <c r="D598" s="5"/>
      <c r="E598" s="5"/>
      <c r="F598" s="5"/>
      <c r="G598" s="5"/>
      <c r="H598" s="4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6" x14ac:dyDescent="0.3">
      <c r="A599" s="38"/>
      <c r="B599" s="39"/>
      <c r="C599" s="40"/>
      <c r="D599" s="5"/>
      <c r="E599" s="5"/>
      <c r="F599" s="5"/>
      <c r="G599" s="5"/>
      <c r="H599" s="4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6" x14ac:dyDescent="0.3">
      <c r="A600" s="38"/>
      <c r="B600" s="39"/>
      <c r="C600" s="40"/>
      <c r="D600" s="5"/>
      <c r="E600" s="5"/>
      <c r="F600" s="5"/>
      <c r="G600" s="5"/>
      <c r="H600" s="4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6" x14ac:dyDescent="0.3">
      <c r="A601" s="38"/>
      <c r="B601" s="39"/>
      <c r="C601" s="40"/>
      <c r="D601" s="5"/>
      <c r="E601" s="5"/>
      <c r="F601" s="5"/>
      <c r="G601" s="5"/>
      <c r="H601" s="4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6" x14ac:dyDescent="0.3">
      <c r="A602" s="38"/>
      <c r="B602" s="39"/>
      <c r="C602" s="40"/>
      <c r="D602" s="5"/>
      <c r="E602" s="5"/>
      <c r="F602" s="5"/>
      <c r="G602" s="5"/>
      <c r="H602" s="4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6" x14ac:dyDescent="0.3">
      <c r="A603" s="38"/>
      <c r="B603" s="39"/>
      <c r="C603" s="40"/>
      <c r="D603" s="5"/>
      <c r="E603" s="5"/>
      <c r="F603" s="5"/>
      <c r="G603" s="5"/>
      <c r="H603" s="4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6" x14ac:dyDescent="0.3">
      <c r="A604" s="38"/>
      <c r="B604" s="39"/>
      <c r="C604" s="40"/>
      <c r="D604" s="5"/>
      <c r="E604" s="5"/>
      <c r="F604" s="5"/>
      <c r="G604" s="5"/>
      <c r="H604" s="4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6" x14ac:dyDescent="0.3">
      <c r="A605" s="38"/>
      <c r="B605" s="39"/>
      <c r="C605" s="40"/>
      <c r="D605" s="5"/>
      <c r="E605" s="5"/>
      <c r="F605" s="5"/>
      <c r="G605" s="5"/>
      <c r="H605" s="4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6" x14ac:dyDescent="0.3">
      <c r="A606" s="38"/>
      <c r="B606" s="39"/>
      <c r="C606" s="40"/>
      <c r="D606" s="5"/>
      <c r="E606" s="5"/>
      <c r="F606" s="5"/>
      <c r="G606" s="5"/>
      <c r="H606" s="4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6" x14ac:dyDescent="0.3">
      <c r="A607" s="38"/>
      <c r="B607" s="39"/>
      <c r="C607" s="40"/>
      <c r="D607" s="5"/>
      <c r="E607" s="5"/>
      <c r="F607" s="5"/>
      <c r="G607" s="5"/>
      <c r="H607" s="4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6" x14ac:dyDescent="0.3">
      <c r="A608" s="38"/>
      <c r="B608" s="39"/>
      <c r="C608" s="40"/>
      <c r="D608" s="5"/>
      <c r="E608" s="5"/>
      <c r="F608" s="5"/>
      <c r="G608" s="5"/>
      <c r="H608" s="4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6" x14ac:dyDescent="0.3">
      <c r="A609" s="38"/>
      <c r="B609" s="39"/>
      <c r="C609" s="40"/>
      <c r="D609" s="5"/>
      <c r="E609" s="5"/>
      <c r="F609" s="5"/>
      <c r="G609" s="5"/>
      <c r="H609" s="4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6" x14ac:dyDescent="0.3">
      <c r="A610" s="38"/>
      <c r="B610" s="39"/>
      <c r="C610" s="40"/>
      <c r="D610" s="5"/>
      <c r="E610" s="5"/>
      <c r="F610" s="5"/>
      <c r="G610" s="5"/>
      <c r="H610" s="4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6" x14ac:dyDescent="0.3">
      <c r="A611" s="38"/>
      <c r="B611" s="39"/>
      <c r="C611" s="40"/>
      <c r="D611" s="5"/>
      <c r="E611" s="5"/>
      <c r="F611" s="5"/>
      <c r="G611" s="5"/>
      <c r="H611" s="4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6" x14ac:dyDescent="0.3">
      <c r="A612" s="38"/>
      <c r="B612" s="39"/>
      <c r="C612" s="40"/>
      <c r="D612" s="5"/>
      <c r="E612" s="5"/>
      <c r="F612" s="5"/>
      <c r="G612" s="5"/>
      <c r="H612" s="4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6" x14ac:dyDescent="0.3">
      <c r="A613" s="38"/>
      <c r="B613" s="39"/>
      <c r="C613" s="40"/>
      <c r="D613" s="5"/>
      <c r="E613" s="5"/>
      <c r="F613" s="5"/>
      <c r="G613" s="5"/>
      <c r="H613" s="4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6" x14ac:dyDescent="0.3">
      <c r="A614" s="38"/>
      <c r="B614" s="39"/>
      <c r="C614" s="40"/>
      <c r="D614" s="5"/>
      <c r="E614" s="5"/>
      <c r="F614" s="5"/>
      <c r="G614" s="5"/>
      <c r="H614" s="4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6" x14ac:dyDescent="0.3">
      <c r="A615" s="38"/>
      <c r="B615" s="39"/>
      <c r="C615" s="40"/>
      <c r="D615" s="5"/>
      <c r="E615" s="5"/>
      <c r="F615" s="5"/>
      <c r="G615" s="5"/>
      <c r="H615" s="4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6" x14ac:dyDescent="0.3">
      <c r="A616" s="38"/>
      <c r="B616" s="39"/>
      <c r="C616" s="40"/>
      <c r="D616" s="5"/>
      <c r="E616" s="5"/>
      <c r="F616" s="5"/>
      <c r="G616" s="5"/>
      <c r="H616" s="4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6" x14ac:dyDescent="0.3">
      <c r="A617" s="38"/>
      <c r="B617" s="39"/>
      <c r="C617" s="40"/>
      <c r="D617" s="5"/>
      <c r="E617" s="5"/>
      <c r="F617" s="5"/>
      <c r="G617" s="5"/>
      <c r="H617" s="4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6" x14ac:dyDescent="0.3">
      <c r="A618" s="38"/>
      <c r="B618" s="39"/>
      <c r="C618" s="40"/>
      <c r="D618" s="5"/>
      <c r="E618" s="5"/>
      <c r="F618" s="5"/>
      <c r="G618" s="5"/>
      <c r="H618" s="4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6" x14ac:dyDescent="0.3">
      <c r="A619" s="38"/>
      <c r="B619" s="39"/>
      <c r="C619" s="40"/>
      <c r="D619" s="5"/>
      <c r="E619" s="5"/>
      <c r="F619" s="5"/>
      <c r="G619" s="5"/>
      <c r="H619" s="4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6" x14ac:dyDescent="0.3">
      <c r="A620" s="38"/>
      <c r="B620" s="39"/>
      <c r="C620" s="40"/>
      <c r="D620" s="5"/>
      <c r="E620" s="5"/>
      <c r="F620" s="5"/>
      <c r="G620" s="5"/>
      <c r="H620" s="4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6" x14ac:dyDescent="0.3">
      <c r="A621" s="38"/>
      <c r="B621" s="39"/>
      <c r="C621" s="40"/>
      <c r="D621" s="5"/>
      <c r="E621" s="5"/>
      <c r="F621" s="5"/>
      <c r="G621" s="5"/>
      <c r="H621" s="4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6" x14ac:dyDescent="0.3">
      <c r="A622" s="38"/>
      <c r="B622" s="39"/>
      <c r="C622" s="40"/>
      <c r="D622" s="5"/>
      <c r="E622" s="5"/>
      <c r="F622" s="5"/>
      <c r="G622" s="5"/>
      <c r="H622" s="4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6" x14ac:dyDescent="0.3">
      <c r="A623" s="38"/>
      <c r="B623" s="39"/>
      <c r="C623" s="40"/>
      <c r="D623" s="5"/>
      <c r="E623" s="5"/>
      <c r="F623" s="5"/>
      <c r="G623" s="5"/>
      <c r="H623" s="4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6" x14ac:dyDescent="0.3">
      <c r="A624" s="38"/>
      <c r="B624" s="39"/>
      <c r="C624" s="40"/>
      <c r="D624" s="5"/>
      <c r="E624" s="5"/>
      <c r="F624" s="5"/>
      <c r="G624" s="5"/>
      <c r="H624" s="4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6" x14ac:dyDescent="0.3">
      <c r="A625" s="38"/>
      <c r="B625" s="39"/>
      <c r="C625" s="40"/>
      <c r="D625" s="5"/>
      <c r="E625" s="5"/>
      <c r="F625" s="5"/>
      <c r="G625" s="5"/>
      <c r="H625" s="4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6" x14ac:dyDescent="0.3">
      <c r="A626" s="38"/>
      <c r="B626" s="39"/>
      <c r="C626" s="40"/>
      <c r="D626" s="5"/>
      <c r="E626" s="5"/>
      <c r="F626" s="5"/>
      <c r="G626" s="5"/>
      <c r="H626" s="4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6" x14ac:dyDescent="0.3">
      <c r="A627" s="38"/>
      <c r="B627" s="39"/>
      <c r="C627" s="40"/>
      <c r="D627" s="5"/>
      <c r="E627" s="5"/>
      <c r="F627" s="5"/>
      <c r="G627" s="5"/>
      <c r="H627" s="4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6" x14ac:dyDescent="0.3">
      <c r="A628" s="38"/>
      <c r="B628" s="39"/>
      <c r="C628" s="40"/>
      <c r="D628" s="5"/>
      <c r="E628" s="5"/>
      <c r="F628" s="5"/>
      <c r="G628" s="5"/>
      <c r="H628" s="4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6" x14ac:dyDescent="0.3">
      <c r="A629" s="38"/>
      <c r="B629" s="39"/>
      <c r="C629" s="40"/>
      <c r="D629" s="5"/>
      <c r="E629" s="5"/>
      <c r="F629" s="5"/>
      <c r="G629" s="5"/>
      <c r="H629" s="4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6" x14ac:dyDescent="0.3">
      <c r="A630" s="38"/>
      <c r="B630" s="39"/>
      <c r="C630" s="40"/>
      <c r="D630" s="5"/>
      <c r="E630" s="5"/>
      <c r="F630" s="5"/>
      <c r="G630" s="5"/>
      <c r="H630" s="4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6" x14ac:dyDescent="0.3">
      <c r="A631" s="38"/>
      <c r="B631" s="39"/>
      <c r="C631" s="40"/>
      <c r="D631" s="5"/>
      <c r="E631" s="5"/>
      <c r="F631" s="5"/>
      <c r="G631" s="5"/>
      <c r="H631" s="4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6" x14ac:dyDescent="0.3">
      <c r="A632" s="38"/>
      <c r="B632" s="39"/>
      <c r="C632" s="40"/>
      <c r="D632" s="5"/>
      <c r="E632" s="5"/>
      <c r="F632" s="5"/>
      <c r="G632" s="5"/>
      <c r="H632" s="4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6" x14ac:dyDescent="0.3">
      <c r="A633" s="38"/>
      <c r="B633" s="39"/>
      <c r="C633" s="40"/>
      <c r="D633" s="5"/>
      <c r="E633" s="5"/>
      <c r="F633" s="5"/>
      <c r="G633" s="5"/>
      <c r="H633" s="4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6" x14ac:dyDescent="0.3">
      <c r="A634" s="38"/>
      <c r="B634" s="39"/>
      <c r="C634" s="40"/>
      <c r="D634" s="5"/>
      <c r="E634" s="5"/>
      <c r="F634" s="5"/>
      <c r="G634" s="5"/>
      <c r="H634" s="4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6" x14ac:dyDescent="0.3">
      <c r="A635" s="38"/>
      <c r="B635" s="39"/>
      <c r="C635" s="40"/>
      <c r="D635" s="5"/>
      <c r="E635" s="5"/>
      <c r="F635" s="5"/>
      <c r="G635" s="5"/>
      <c r="H635" s="4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6" x14ac:dyDescent="0.3">
      <c r="A636" s="38"/>
      <c r="B636" s="39"/>
      <c r="C636" s="40"/>
      <c r="D636" s="5"/>
      <c r="E636" s="5"/>
      <c r="F636" s="5"/>
      <c r="G636" s="5"/>
      <c r="H636" s="4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6" x14ac:dyDescent="0.3">
      <c r="A637" s="38"/>
      <c r="B637" s="39"/>
      <c r="C637" s="40"/>
      <c r="D637" s="5"/>
      <c r="E637" s="5"/>
      <c r="F637" s="5"/>
      <c r="G637" s="5"/>
      <c r="H637" s="4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6" x14ac:dyDescent="0.3">
      <c r="A638" s="38"/>
      <c r="B638" s="39"/>
      <c r="C638" s="40"/>
      <c r="D638" s="5"/>
      <c r="E638" s="5"/>
      <c r="F638" s="5"/>
      <c r="G638" s="5"/>
      <c r="H638" s="4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6" x14ac:dyDescent="0.3">
      <c r="A639" s="38"/>
      <c r="B639" s="39"/>
      <c r="C639" s="40"/>
      <c r="D639" s="5"/>
      <c r="E639" s="5"/>
      <c r="F639" s="5"/>
      <c r="G639" s="5"/>
      <c r="H639" s="4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6" x14ac:dyDescent="0.3">
      <c r="A640" s="38"/>
      <c r="B640" s="39"/>
      <c r="C640" s="40"/>
      <c r="D640" s="5"/>
      <c r="E640" s="5"/>
      <c r="F640" s="5"/>
      <c r="G640" s="5"/>
      <c r="H640" s="4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6" x14ac:dyDescent="0.3">
      <c r="A641" s="38"/>
      <c r="B641" s="39"/>
      <c r="C641" s="40"/>
      <c r="D641" s="5"/>
      <c r="E641" s="5"/>
      <c r="F641" s="5"/>
      <c r="G641" s="5"/>
      <c r="H641" s="4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6" x14ac:dyDescent="0.3">
      <c r="A642" s="38"/>
      <c r="B642" s="39"/>
      <c r="C642" s="40"/>
      <c r="D642" s="5"/>
      <c r="E642" s="5"/>
      <c r="F642" s="5"/>
      <c r="G642" s="5"/>
      <c r="H642" s="4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6" x14ac:dyDescent="0.3">
      <c r="A643" s="38"/>
      <c r="B643" s="39"/>
      <c r="C643" s="40"/>
      <c r="D643" s="5"/>
      <c r="E643" s="5"/>
      <c r="F643" s="5"/>
      <c r="G643" s="5"/>
      <c r="H643" s="4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6" x14ac:dyDescent="0.3">
      <c r="A644" s="38"/>
      <c r="B644" s="39"/>
      <c r="C644" s="40"/>
      <c r="D644" s="5"/>
      <c r="E644" s="5"/>
      <c r="F644" s="5"/>
      <c r="G644" s="5"/>
      <c r="H644" s="4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6" x14ac:dyDescent="0.3">
      <c r="A645" s="38"/>
      <c r="B645" s="39"/>
      <c r="C645" s="40"/>
      <c r="D645" s="5"/>
      <c r="E645" s="5"/>
      <c r="F645" s="5"/>
      <c r="G645" s="5"/>
      <c r="H645" s="4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6" x14ac:dyDescent="0.3">
      <c r="A646" s="38"/>
      <c r="B646" s="39"/>
      <c r="C646" s="40"/>
      <c r="D646" s="5"/>
      <c r="E646" s="5"/>
      <c r="F646" s="5"/>
      <c r="G646" s="5"/>
      <c r="H646" s="4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6" x14ac:dyDescent="0.3">
      <c r="A647" s="38"/>
      <c r="B647" s="39"/>
      <c r="C647" s="40"/>
      <c r="D647" s="5"/>
      <c r="E647" s="5"/>
      <c r="F647" s="5"/>
      <c r="G647" s="5"/>
      <c r="H647" s="4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6" x14ac:dyDescent="0.3">
      <c r="A648" s="38"/>
      <c r="B648" s="39"/>
      <c r="C648" s="40"/>
      <c r="D648" s="5"/>
      <c r="E648" s="5"/>
      <c r="F648" s="5"/>
      <c r="G648" s="5"/>
      <c r="H648" s="4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6" x14ac:dyDescent="0.3">
      <c r="A649" s="38"/>
      <c r="B649" s="39"/>
      <c r="C649" s="40"/>
      <c r="D649" s="5"/>
      <c r="E649" s="5"/>
      <c r="F649" s="5"/>
      <c r="G649" s="5"/>
      <c r="H649" s="4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6" x14ac:dyDescent="0.3">
      <c r="A650" s="38"/>
      <c r="B650" s="39"/>
      <c r="C650" s="40"/>
      <c r="D650" s="5"/>
      <c r="E650" s="5"/>
      <c r="F650" s="5"/>
      <c r="G650" s="5"/>
      <c r="H650" s="4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6" x14ac:dyDescent="0.3">
      <c r="A651" s="38"/>
      <c r="B651" s="39"/>
      <c r="C651" s="40"/>
      <c r="D651" s="5"/>
      <c r="E651" s="5"/>
      <c r="F651" s="5"/>
      <c r="G651" s="5"/>
      <c r="H651" s="4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6" x14ac:dyDescent="0.3">
      <c r="A652" s="38"/>
      <c r="B652" s="39"/>
      <c r="C652" s="40"/>
      <c r="D652" s="5"/>
      <c r="E652" s="5"/>
      <c r="F652" s="5"/>
      <c r="G652" s="5"/>
      <c r="H652" s="4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6" x14ac:dyDescent="0.3">
      <c r="A653" s="38"/>
      <c r="B653" s="39"/>
      <c r="C653" s="40"/>
      <c r="D653" s="5"/>
      <c r="E653" s="5"/>
      <c r="F653" s="5"/>
      <c r="G653" s="5"/>
      <c r="H653" s="4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6" x14ac:dyDescent="0.3">
      <c r="A654" s="38"/>
      <c r="B654" s="39"/>
      <c r="C654" s="40"/>
      <c r="D654" s="5"/>
      <c r="E654" s="5"/>
      <c r="F654" s="5"/>
      <c r="G654" s="5"/>
      <c r="H654" s="4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6" x14ac:dyDescent="0.3">
      <c r="A655" s="38"/>
      <c r="B655" s="39"/>
      <c r="C655" s="40"/>
      <c r="D655" s="5"/>
      <c r="E655" s="5"/>
      <c r="F655" s="5"/>
      <c r="G655" s="5"/>
      <c r="H655" s="4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6" x14ac:dyDescent="0.3">
      <c r="A656" s="38"/>
      <c r="B656" s="39"/>
      <c r="C656" s="40"/>
      <c r="D656" s="5"/>
      <c r="E656" s="5"/>
      <c r="F656" s="5"/>
      <c r="G656" s="5"/>
      <c r="H656" s="4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6" x14ac:dyDescent="0.3">
      <c r="A657" s="38"/>
      <c r="B657" s="39"/>
      <c r="C657" s="40"/>
      <c r="D657" s="5"/>
      <c r="E657" s="5"/>
      <c r="F657" s="5"/>
      <c r="G657" s="5"/>
      <c r="H657" s="4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6" x14ac:dyDescent="0.3">
      <c r="A658" s="38"/>
      <c r="B658" s="39"/>
      <c r="C658" s="40"/>
      <c r="D658" s="5"/>
      <c r="E658" s="5"/>
      <c r="F658" s="5"/>
      <c r="G658" s="5"/>
      <c r="H658" s="4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6" x14ac:dyDescent="0.3">
      <c r="A659" s="38"/>
      <c r="B659" s="39"/>
      <c r="C659" s="40"/>
      <c r="D659" s="5"/>
      <c r="E659" s="5"/>
      <c r="F659" s="5"/>
      <c r="G659" s="5"/>
      <c r="H659" s="4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6" x14ac:dyDescent="0.3">
      <c r="A660" s="38"/>
      <c r="B660" s="39"/>
      <c r="C660" s="40"/>
      <c r="D660" s="5"/>
      <c r="E660" s="5"/>
      <c r="F660" s="5"/>
      <c r="G660" s="5"/>
      <c r="H660" s="4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6" x14ac:dyDescent="0.3">
      <c r="A661" s="38"/>
      <c r="B661" s="39"/>
      <c r="C661" s="40"/>
      <c r="D661" s="5"/>
      <c r="E661" s="5"/>
      <c r="F661" s="5"/>
      <c r="G661" s="5"/>
      <c r="H661" s="4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6" x14ac:dyDescent="0.3">
      <c r="A662" s="38"/>
      <c r="B662" s="39"/>
      <c r="C662" s="40"/>
      <c r="D662" s="5"/>
      <c r="E662" s="5"/>
      <c r="F662" s="5"/>
      <c r="G662" s="5"/>
      <c r="H662" s="4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6" x14ac:dyDescent="0.3">
      <c r="A663" s="38"/>
      <c r="B663" s="39"/>
      <c r="C663" s="40"/>
      <c r="D663" s="5"/>
      <c r="E663" s="5"/>
      <c r="F663" s="5"/>
      <c r="G663" s="5"/>
      <c r="H663" s="4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6" x14ac:dyDescent="0.3">
      <c r="A664" s="38"/>
      <c r="B664" s="39"/>
      <c r="C664" s="40"/>
      <c r="D664" s="5"/>
      <c r="E664" s="5"/>
      <c r="F664" s="5"/>
      <c r="G664" s="5"/>
      <c r="H664" s="4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6" x14ac:dyDescent="0.3">
      <c r="A665" s="38"/>
      <c r="B665" s="39"/>
      <c r="C665" s="40"/>
      <c r="D665" s="5"/>
      <c r="E665" s="5"/>
      <c r="F665" s="5"/>
      <c r="G665" s="5"/>
      <c r="H665" s="4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6" x14ac:dyDescent="0.3">
      <c r="A666" s="38"/>
      <c r="B666" s="39"/>
      <c r="C666" s="40"/>
      <c r="D666" s="5"/>
      <c r="E666" s="5"/>
      <c r="F666" s="5"/>
      <c r="G666" s="5"/>
      <c r="H666" s="4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6" x14ac:dyDescent="0.3">
      <c r="A667" s="38"/>
      <c r="B667" s="39"/>
      <c r="C667" s="40"/>
      <c r="D667" s="5"/>
      <c r="E667" s="5"/>
      <c r="F667" s="5"/>
      <c r="G667" s="5"/>
      <c r="H667" s="4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6" x14ac:dyDescent="0.3">
      <c r="A668" s="38"/>
      <c r="B668" s="39"/>
      <c r="C668" s="40"/>
      <c r="D668" s="5"/>
      <c r="E668" s="5"/>
      <c r="F668" s="5"/>
      <c r="G668" s="5"/>
      <c r="H668" s="4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6" x14ac:dyDescent="0.3">
      <c r="A669" s="38"/>
      <c r="B669" s="39"/>
      <c r="C669" s="40"/>
      <c r="D669" s="5"/>
      <c r="E669" s="5"/>
      <c r="F669" s="5"/>
      <c r="G669" s="5"/>
      <c r="H669" s="4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6" x14ac:dyDescent="0.3">
      <c r="A670" s="38"/>
      <c r="B670" s="39"/>
      <c r="C670" s="40"/>
      <c r="D670" s="5"/>
      <c r="E670" s="5"/>
      <c r="F670" s="5"/>
      <c r="G670" s="5"/>
      <c r="H670" s="4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6" x14ac:dyDescent="0.3">
      <c r="A671" s="38"/>
      <c r="B671" s="39"/>
      <c r="C671" s="40"/>
      <c r="D671" s="5"/>
      <c r="E671" s="5"/>
      <c r="F671" s="5"/>
      <c r="G671" s="5"/>
      <c r="H671" s="4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6" x14ac:dyDescent="0.3">
      <c r="A672" s="38"/>
      <c r="B672" s="39"/>
      <c r="C672" s="40"/>
      <c r="D672" s="5"/>
      <c r="E672" s="5"/>
      <c r="F672" s="5"/>
      <c r="G672" s="5"/>
      <c r="H672" s="4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6" x14ac:dyDescent="0.3">
      <c r="A673" s="38"/>
      <c r="B673" s="39"/>
      <c r="C673" s="40"/>
      <c r="D673" s="5"/>
      <c r="E673" s="5"/>
      <c r="F673" s="5"/>
      <c r="G673" s="5"/>
      <c r="H673" s="4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6" x14ac:dyDescent="0.3">
      <c r="A674" s="38"/>
      <c r="B674" s="39"/>
      <c r="C674" s="40"/>
      <c r="D674" s="5"/>
      <c r="E674" s="5"/>
      <c r="F674" s="5"/>
      <c r="G674" s="5"/>
      <c r="H674" s="4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6" x14ac:dyDescent="0.3">
      <c r="A675" s="38"/>
      <c r="B675" s="39"/>
      <c r="C675" s="40"/>
      <c r="D675" s="5"/>
      <c r="E675" s="5"/>
      <c r="F675" s="5"/>
      <c r="G675" s="5"/>
      <c r="H675" s="4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6" x14ac:dyDescent="0.3">
      <c r="A676" s="38"/>
      <c r="B676" s="39"/>
      <c r="C676" s="40"/>
      <c r="D676" s="5"/>
      <c r="E676" s="5"/>
      <c r="F676" s="5"/>
      <c r="G676" s="5"/>
      <c r="H676" s="4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6" x14ac:dyDescent="0.3">
      <c r="A677" s="38"/>
      <c r="B677" s="39"/>
      <c r="C677" s="40"/>
      <c r="D677" s="5"/>
      <c r="E677" s="5"/>
      <c r="F677" s="5"/>
      <c r="G677" s="5"/>
      <c r="H677" s="4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6" x14ac:dyDescent="0.3">
      <c r="A678" s="38"/>
      <c r="B678" s="39"/>
      <c r="C678" s="40"/>
      <c r="D678" s="5"/>
      <c r="E678" s="5"/>
      <c r="F678" s="5"/>
      <c r="G678" s="5"/>
      <c r="H678" s="4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6" x14ac:dyDescent="0.3">
      <c r="A679" s="38"/>
      <c r="B679" s="39"/>
      <c r="C679" s="40"/>
      <c r="D679" s="5"/>
      <c r="E679" s="5"/>
      <c r="F679" s="5"/>
      <c r="G679" s="5"/>
      <c r="H679" s="4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6" x14ac:dyDescent="0.3">
      <c r="A680" s="38"/>
      <c r="B680" s="39"/>
      <c r="C680" s="40"/>
      <c r="D680" s="5"/>
      <c r="E680" s="5"/>
      <c r="F680" s="5"/>
      <c r="G680" s="5"/>
      <c r="H680" s="4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6" x14ac:dyDescent="0.3">
      <c r="A681" s="38"/>
      <c r="B681" s="39"/>
      <c r="C681" s="40"/>
      <c r="D681" s="5"/>
      <c r="E681" s="5"/>
      <c r="F681" s="5"/>
      <c r="G681" s="5"/>
      <c r="H681" s="4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6" x14ac:dyDescent="0.3">
      <c r="A682" s="38"/>
      <c r="B682" s="39"/>
      <c r="C682" s="40"/>
      <c r="D682" s="5"/>
      <c r="E682" s="5"/>
      <c r="F682" s="5"/>
      <c r="G682" s="5"/>
      <c r="H682" s="4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6" x14ac:dyDescent="0.3">
      <c r="A683" s="38"/>
      <c r="B683" s="39"/>
      <c r="C683" s="40"/>
      <c r="D683" s="5"/>
      <c r="E683" s="5"/>
      <c r="F683" s="5"/>
      <c r="G683" s="5"/>
      <c r="H683" s="4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6" x14ac:dyDescent="0.3">
      <c r="A684" s="38"/>
      <c r="B684" s="39"/>
      <c r="C684" s="40"/>
      <c r="D684" s="5"/>
      <c r="E684" s="5"/>
      <c r="F684" s="5"/>
      <c r="G684" s="5"/>
      <c r="H684" s="4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6" x14ac:dyDescent="0.3">
      <c r="A685" s="38"/>
      <c r="B685" s="39"/>
      <c r="C685" s="40"/>
      <c r="D685" s="5"/>
      <c r="E685" s="5"/>
      <c r="F685" s="5"/>
      <c r="G685" s="5"/>
      <c r="H685" s="4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6" x14ac:dyDescent="0.3">
      <c r="A686" s="38"/>
      <c r="B686" s="39"/>
      <c r="C686" s="40"/>
      <c r="D686" s="5"/>
      <c r="E686" s="5"/>
      <c r="F686" s="5"/>
      <c r="G686" s="5"/>
      <c r="H686" s="4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6" x14ac:dyDescent="0.3">
      <c r="A687" s="38"/>
      <c r="B687" s="39"/>
      <c r="C687" s="40"/>
      <c r="D687" s="5"/>
      <c r="E687" s="5"/>
      <c r="F687" s="5"/>
      <c r="G687" s="5"/>
      <c r="H687" s="4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6" x14ac:dyDescent="0.3">
      <c r="A688" s="38"/>
      <c r="B688" s="39"/>
      <c r="C688" s="40"/>
      <c r="D688" s="5"/>
      <c r="E688" s="5"/>
      <c r="F688" s="5"/>
      <c r="G688" s="5"/>
      <c r="H688" s="4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6" x14ac:dyDescent="0.3">
      <c r="A689" s="38"/>
      <c r="B689" s="39"/>
      <c r="C689" s="40"/>
      <c r="D689" s="5"/>
      <c r="E689" s="5"/>
      <c r="F689" s="5"/>
      <c r="G689" s="5"/>
      <c r="H689" s="4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6" x14ac:dyDescent="0.3">
      <c r="A690" s="38"/>
      <c r="B690" s="39"/>
      <c r="C690" s="40"/>
      <c r="D690" s="5"/>
      <c r="E690" s="5"/>
      <c r="F690" s="5"/>
      <c r="G690" s="5"/>
      <c r="H690" s="4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6" x14ac:dyDescent="0.3">
      <c r="A691" s="38"/>
      <c r="B691" s="39"/>
      <c r="C691" s="40"/>
      <c r="D691" s="5"/>
      <c r="E691" s="5"/>
      <c r="F691" s="5"/>
      <c r="G691" s="5"/>
      <c r="H691" s="4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6" x14ac:dyDescent="0.3">
      <c r="A692" s="38"/>
      <c r="B692" s="39"/>
      <c r="C692" s="40"/>
      <c r="D692" s="5"/>
      <c r="E692" s="5"/>
      <c r="F692" s="5"/>
      <c r="G692" s="5"/>
      <c r="H692" s="4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6" x14ac:dyDescent="0.3">
      <c r="A693" s="38"/>
      <c r="B693" s="39"/>
      <c r="C693" s="40"/>
      <c r="D693" s="5"/>
      <c r="E693" s="5"/>
      <c r="F693" s="5"/>
      <c r="G693" s="5"/>
      <c r="H693" s="4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6" x14ac:dyDescent="0.3">
      <c r="A694" s="38"/>
      <c r="B694" s="39"/>
      <c r="C694" s="40"/>
      <c r="D694" s="5"/>
      <c r="E694" s="5"/>
      <c r="F694" s="5"/>
      <c r="G694" s="5"/>
      <c r="H694" s="4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6" x14ac:dyDescent="0.3">
      <c r="A695" s="38"/>
      <c r="B695" s="39"/>
      <c r="C695" s="40"/>
      <c r="D695" s="5"/>
      <c r="E695" s="5"/>
      <c r="F695" s="5"/>
      <c r="G695" s="5"/>
      <c r="H695" s="4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6" x14ac:dyDescent="0.3">
      <c r="A696" s="38"/>
      <c r="B696" s="39"/>
      <c r="C696" s="40"/>
      <c r="D696" s="5"/>
      <c r="E696" s="5"/>
      <c r="F696" s="5"/>
      <c r="G696" s="5"/>
      <c r="H696" s="4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6" x14ac:dyDescent="0.3">
      <c r="A697" s="38"/>
      <c r="B697" s="39"/>
      <c r="C697" s="40"/>
      <c r="D697" s="5"/>
      <c r="E697" s="5"/>
      <c r="F697" s="5"/>
      <c r="G697" s="5"/>
      <c r="H697" s="4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6" x14ac:dyDescent="0.3">
      <c r="A698" s="38"/>
      <c r="B698" s="39"/>
      <c r="C698" s="40"/>
      <c r="D698" s="5"/>
      <c r="E698" s="5"/>
      <c r="F698" s="5"/>
      <c r="G698" s="5"/>
      <c r="H698" s="4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6" x14ac:dyDescent="0.3">
      <c r="A699" s="38"/>
      <c r="B699" s="39"/>
      <c r="C699" s="40"/>
      <c r="D699" s="5"/>
      <c r="E699" s="5"/>
      <c r="F699" s="5"/>
      <c r="G699" s="5"/>
      <c r="H699" s="4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6" x14ac:dyDescent="0.3">
      <c r="A700" s="38"/>
      <c r="B700" s="39"/>
      <c r="C700" s="40"/>
      <c r="D700" s="5"/>
      <c r="E700" s="5"/>
      <c r="F700" s="5"/>
      <c r="G700" s="5"/>
      <c r="H700" s="4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6" x14ac:dyDescent="0.3">
      <c r="A701" s="38"/>
      <c r="B701" s="39"/>
      <c r="C701" s="40"/>
      <c r="D701" s="5"/>
      <c r="E701" s="5"/>
      <c r="F701" s="5"/>
      <c r="G701" s="5"/>
      <c r="H701" s="4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6" x14ac:dyDescent="0.3">
      <c r="A702" s="38"/>
      <c r="B702" s="39"/>
      <c r="C702" s="40"/>
      <c r="D702" s="5"/>
      <c r="E702" s="5"/>
      <c r="F702" s="5"/>
      <c r="G702" s="5"/>
      <c r="H702" s="4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6" x14ac:dyDescent="0.3">
      <c r="A703" s="38"/>
      <c r="B703" s="39"/>
      <c r="C703" s="40"/>
      <c r="D703" s="5"/>
      <c r="E703" s="5"/>
      <c r="F703" s="5"/>
      <c r="G703" s="5"/>
      <c r="H703" s="4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6" x14ac:dyDescent="0.3">
      <c r="A704" s="38"/>
      <c r="B704" s="39"/>
      <c r="C704" s="40"/>
      <c r="D704" s="5"/>
      <c r="E704" s="5"/>
      <c r="F704" s="5"/>
      <c r="G704" s="5"/>
      <c r="H704" s="4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6" x14ac:dyDescent="0.3">
      <c r="A705" s="38"/>
      <c r="B705" s="39"/>
      <c r="C705" s="40"/>
      <c r="D705" s="5"/>
      <c r="E705" s="5"/>
      <c r="F705" s="5"/>
      <c r="G705" s="5"/>
      <c r="H705" s="4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6" x14ac:dyDescent="0.3">
      <c r="A706" s="38"/>
      <c r="B706" s="39"/>
      <c r="C706" s="40"/>
      <c r="D706" s="5"/>
      <c r="E706" s="5"/>
      <c r="F706" s="5"/>
      <c r="G706" s="5"/>
      <c r="H706" s="4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6" x14ac:dyDescent="0.3">
      <c r="A707" s="38"/>
      <c r="B707" s="39"/>
      <c r="C707" s="40"/>
      <c r="D707" s="5"/>
      <c r="E707" s="5"/>
      <c r="F707" s="5"/>
      <c r="G707" s="5"/>
      <c r="H707" s="4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6" x14ac:dyDescent="0.3">
      <c r="A708" s="38"/>
      <c r="B708" s="39"/>
      <c r="C708" s="40"/>
      <c r="D708" s="5"/>
      <c r="E708" s="5"/>
      <c r="F708" s="5"/>
      <c r="G708" s="5"/>
      <c r="H708" s="4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6" x14ac:dyDescent="0.3">
      <c r="A709" s="38"/>
      <c r="B709" s="39"/>
      <c r="C709" s="40"/>
      <c r="D709" s="5"/>
      <c r="E709" s="5"/>
      <c r="F709" s="5"/>
      <c r="G709" s="5"/>
      <c r="H709" s="4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6" x14ac:dyDescent="0.3">
      <c r="A710" s="38"/>
      <c r="B710" s="39"/>
      <c r="C710" s="40"/>
      <c r="D710" s="5"/>
      <c r="E710" s="5"/>
      <c r="F710" s="5"/>
      <c r="G710" s="5"/>
      <c r="H710" s="4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6" x14ac:dyDescent="0.3">
      <c r="A711" s="38"/>
      <c r="B711" s="39"/>
      <c r="C711" s="40"/>
      <c r="D711" s="5"/>
      <c r="E711" s="5"/>
      <c r="F711" s="5"/>
      <c r="G711" s="5"/>
      <c r="H711" s="4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6" x14ac:dyDescent="0.3">
      <c r="A712" s="38"/>
      <c r="B712" s="39"/>
      <c r="C712" s="40"/>
      <c r="D712" s="5"/>
      <c r="E712" s="5"/>
      <c r="F712" s="5"/>
      <c r="G712" s="5"/>
      <c r="H712" s="4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6" x14ac:dyDescent="0.3">
      <c r="A713" s="38"/>
      <c r="B713" s="39"/>
      <c r="C713" s="40"/>
      <c r="D713" s="5"/>
      <c r="E713" s="5"/>
      <c r="F713" s="5"/>
      <c r="G713" s="5"/>
      <c r="H713" s="4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6" x14ac:dyDescent="0.3">
      <c r="A714" s="38"/>
      <c r="B714" s="39"/>
      <c r="C714" s="40"/>
      <c r="D714" s="5"/>
      <c r="E714" s="5"/>
      <c r="F714" s="5"/>
      <c r="G714" s="5"/>
      <c r="H714" s="4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6" x14ac:dyDescent="0.3">
      <c r="A715" s="38"/>
      <c r="B715" s="39"/>
      <c r="C715" s="40"/>
      <c r="D715" s="5"/>
      <c r="E715" s="5"/>
      <c r="F715" s="5"/>
      <c r="G715" s="5"/>
      <c r="H715" s="4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6" x14ac:dyDescent="0.3">
      <c r="A716" s="38"/>
      <c r="B716" s="39"/>
      <c r="C716" s="40"/>
      <c r="D716" s="5"/>
      <c r="E716" s="5"/>
      <c r="F716" s="5"/>
      <c r="G716" s="5"/>
      <c r="H716" s="4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6" x14ac:dyDescent="0.3">
      <c r="A717" s="38"/>
      <c r="B717" s="39"/>
      <c r="C717" s="40"/>
      <c r="D717" s="5"/>
      <c r="E717" s="5"/>
      <c r="F717" s="5"/>
      <c r="G717" s="5"/>
      <c r="H717" s="4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6" x14ac:dyDescent="0.3">
      <c r="A718" s="38"/>
      <c r="B718" s="39"/>
      <c r="C718" s="40"/>
      <c r="D718" s="5"/>
      <c r="E718" s="5"/>
      <c r="F718" s="5"/>
      <c r="G718" s="5"/>
      <c r="H718" s="4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6" x14ac:dyDescent="0.3">
      <c r="A719" s="38"/>
      <c r="B719" s="39"/>
      <c r="C719" s="40"/>
      <c r="D719" s="5"/>
      <c r="E719" s="5"/>
      <c r="F719" s="5"/>
      <c r="G719" s="5"/>
      <c r="H719" s="4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6" x14ac:dyDescent="0.3">
      <c r="A720" s="38"/>
      <c r="B720" s="39"/>
      <c r="C720" s="40"/>
      <c r="D720" s="5"/>
      <c r="E720" s="5"/>
      <c r="F720" s="5"/>
      <c r="G720" s="5"/>
      <c r="H720" s="4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6" x14ac:dyDescent="0.3">
      <c r="A721" s="38"/>
      <c r="B721" s="39"/>
      <c r="C721" s="40"/>
      <c r="D721" s="5"/>
      <c r="E721" s="5"/>
      <c r="F721" s="5"/>
      <c r="G721" s="5"/>
      <c r="H721" s="4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6" x14ac:dyDescent="0.3">
      <c r="A722" s="38"/>
      <c r="B722" s="39"/>
      <c r="C722" s="40"/>
      <c r="D722" s="5"/>
      <c r="E722" s="5"/>
      <c r="F722" s="5"/>
      <c r="G722" s="5"/>
      <c r="H722" s="4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6" x14ac:dyDescent="0.3">
      <c r="A723" s="38"/>
      <c r="B723" s="39"/>
      <c r="C723" s="40"/>
      <c r="D723" s="5"/>
      <c r="E723" s="5"/>
      <c r="F723" s="5"/>
      <c r="G723" s="5"/>
      <c r="H723" s="4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6" x14ac:dyDescent="0.3">
      <c r="A724" s="38"/>
      <c r="B724" s="39"/>
      <c r="C724" s="40"/>
      <c r="D724" s="5"/>
      <c r="E724" s="5"/>
      <c r="F724" s="5"/>
      <c r="G724" s="5"/>
      <c r="H724" s="4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6" x14ac:dyDescent="0.3">
      <c r="A725" s="38"/>
      <c r="B725" s="39"/>
      <c r="C725" s="40"/>
      <c r="D725" s="5"/>
      <c r="E725" s="5"/>
      <c r="F725" s="5"/>
      <c r="G725" s="5"/>
      <c r="H725" s="4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6" x14ac:dyDescent="0.3">
      <c r="A726" s="38"/>
      <c r="B726" s="39"/>
      <c r="C726" s="40"/>
      <c r="D726" s="5"/>
      <c r="E726" s="5"/>
      <c r="F726" s="5"/>
      <c r="G726" s="5"/>
      <c r="H726" s="4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6" x14ac:dyDescent="0.3">
      <c r="A727" s="38"/>
      <c r="B727" s="39"/>
      <c r="C727" s="40"/>
      <c r="D727" s="5"/>
      <c r="E727" s="5"/>
      <c r="F727" s="5"/>
      <c r="G727" s="5"/>
      <c r="H727" s="4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6" x14ac:dyDescent="0.3">
      <c r="A728" s="38"/>
      <c r="B728" s="39"/>
      <c r="C728" s="40"/>
      <c r="D728" s="5"/>
      <c r="E728" s="5"/>
      <c r="F728" s="5"/>
      <c r="G728" s="5"/>
      <c r="H728" s="4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6" x14ac:dyDescent="0.3">
      <c r="A729" s="38"/>
      <c r="B729" s="39"/>
      <c r="C729" s="40"/>
      <c r="D729" s="5"/>
      <c r="E729" s="5"/>
      <c r="F729" s="5"/>
      <c r="G729" s="5"/>
      <c r="H729" s="4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6" x14ac:dyDescent="0.3">
      <c r="A730" s="38"/>
      <c r="B730" s="39"/>
      <c r="C730" s="40"/>
      <c r="D730" s="5"/>
      <c r="E730" s="5"/>
      <c r="F730" s="5"/>
      <c r="G730" s="5"/>
      <c r="H730" s="4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6" x14ac:dyDescent="0.3">
      <c r="A731" s="38"/>
      <c r="B731" s="39"/>
      <c r="C731" s="40"/>
      <c r="D731" s="5"/>
      <c r="E731" s="5"/>
      <c r="F731" s="5"/>
      <c r="G731" s="5"/>
      <c r="H731" s="4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6" x14ac:dyDescent="0.3">
      <c r="A732" s="38"/>
      <c r="B732" s="39"/>
      <c r="C732" s="40"/>
      <c r="D732" s="5"/>
      <c r="E732" s="5"/>
      <c r="F732" s="5"/>
      <c r="G732" s="5"/>
      <c r="H732" s="4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6" x14ac:dyDescent="0.3">
      <c r="A733" s="38"/>
      <c r="B733" s="39"/>
      <c r="C733" s="40"/>
      <c r="D733" s="5"/>
      <c r="E733" s="5"/>
      <c r="F733" s="5"/>
      <c r="G733" s="5"/>
      <c r="H733" s="4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6" x14ac:dyDescent="0.3">
      <c r="A734" s="38"/>
      <c r="B734" s="39"/>
      <c r="C734" s="40"/>
      <c r="D734" s="5"/>
      <c r="E734" s="5"/>
      <c r="F734" s="5"/>
      <c r="G734" s="5"/>
      <c r="H734" s="4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6" x14ac:dyDescent="0.3">
      <c r="A735" s="38"/>
      <c r="B735" s="39"/>
      <c r="C735" s="40"/>
      <c r="D735" s="5"/>
      <c r="E735" s="5"/>
      <c r="F735" s="5"/>
      <c r="G735" s="5"/>
      <c r="H735" s="4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6" x14ac:dyDescent="0.3">
      <c r="A736" s="38"/>
      <c r="B736" s="39"/>
      <c r="C736" s="40"/>
      <c r="D736" s="5"/>
      <c r="E736" s="5"/>
      <c r="F736" s="5"/>
      <c r="G736" s="5"/>
      <c r="H736" s="4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6" x14ac:dyDescent="0.3">
      <c r="A737" s="38"/>
      <c r="B737" s="39"/>
      <c r="C737" s="40"/>
      <c r="D737" s="5"/>
      <c r="E737" s="5"/>
      <c r="F737" s="5"/>
      <c r="G737" s="5"/>
      <c r="H737" s="4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6" x14ac:dyDescent="0.3">
      <c r="A738" s="38"/>
      <c r="B738" s="39"/>
      <c r="C738" s="40"/>
      <c r="D738" s="5"/>
      <c r="E738" s="5"/>
      <c r="F738" s="5"/>
      <c r="G738" s="5"/>
      <c r="H738" s="4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6" x14ac:dyDescent="0.3">
      <c r="A739" s="38"/>
      <c r="B739" s="39"/>
      <c r="C739" s="40"/>
      <c r="D739" s="5"/>
      <c r="E739" s="5"/>
      <c r="F739" s="5"/>
      <c r="G739" s="5"/>
      <c r="H739" s="4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6" x14ac:dyDescent="0.3">
      <c r="A740" s="38"/>
      <c r="B740" s="39"/>
      <c r="C740" s="40"/>
      <c r="D740" s="5"/>
      <c r="E740" s="5"/>
      <c r="F740" s="5"/>
      <c r="G740" s="5"/>
      <c r="H740" s="4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6" x14ac:dyDescent="0.3">
      <c r="A741" s="38"/>
      <c r="B741" s="39"/>
      <c r="C741" s="40"/>
      <c r="D741" s="5"/>
      <c r="E741" s="5"/>
      <c r="F741" s="5"/>
      <c r="G741" s="5"/>
      <c r="H741" s="4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6" x14ac:dyDescent="0.3">
      <c r="A742" s="38"/>
      <c r="B742" s="39"/>
      <c r="C742" s="40"/>
      <c r="D742" s="5"/>
      <c r="E742" s="5"/>
      <c r="F742" s="5"/>
      <c r="G742" s="5"/>
      <c r="H742" s="4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6" x14ac:dyDescent="0.3">
      <c r="A743" s="38"/>
      <c r="B743" s="39"/>
      <c r="C743" s="40"/>
      <c r="D743" s="5"/>
      <c r="E743" s="5"/>
      <c r="F743" s="5"/>
      <c r="G743" s="5"/>
      <c r="H743" s="4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6" x14ac:dyDescent="0.3">
      <c r="A744" s="38"/>
      <c r="B744" s="39"/>
      <c r="C744" s="40"/>
      <c r="D744" s="5"/>
      <c r="E744" s="5"/>
      <c r="F744" s="5"/>
      <c r="G744" s="5"/>
      <c r="H744" s="4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6" x14ac:dyDescent="0.3">
      <c r="A745" s="38"/>
      <c r="B745" s="39"/>
      <c r="C745" s="40"/>
      <c r="D745" s="5"/>
      <c r="E745" s="5"/>
      <c r="F745" s="5"/>
      <c r="G745" s="5"/>
      <c r="H745" s="4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6" x14ac:dyDescent="0.3">
      <c r="A746" s="38"/>
      <c r="B746" s="39"/>
      <c r="C746" s="40"/>
      <c r="D746" s="5"/>
      <c r="E746" s="5"/>
      <c r="F746" s="5"/>
      <c r="G746" s="5"/>
      <c r="H746" s="4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6" x14ac:dyDescent="0.3">
      <c r="A747" s="38"/>
      <c r="B747" s="39"/>
      <c r="C747" s="40"/>
      <c r="D747" s="5"/>
      <c r="E747" s="5"/>
      <c r="F747" s="5"/>
      <c r="G747" s="5"/>
      <c r="H747" s="4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6" x14ac:dyDescent="0.3">
      <c r="A748" s="38"/>
      <c r="B748" s="39"/>
      <c r="C748" s="40"/>
      <c r="D748" s="5"/>
      <c r="E748" s="5"/>
      <c r="F748" s="5"/>
      <c r="G748" s="5"/>
      <c r="H748" s="4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6" x14ac:dyDescent="0.3">
      <c r="A749" s="38"/>
      <c r="B749" s="39"/>
      <c r="C749" s="40"/>
      <c r="D749" s="5"/>
      <c r="E749" s="5"/>
      <c r="F749" s="5"/>
      <c r="G749" s="5"/>
      <c r="H749" s="4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6" x14ac:dyDescent="0.3">
      <c r="A750" s="38"/>
      <c r="B750" s="39"/>
      <c r="C750" s="40"/>
      <c r="D750" s="5"/>
      <c r="E750" s="5"/>
      <c r="F750" s="5"/>
      <c r="G750" s="5"/>
      <c r="H750" s="4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6" x14ac:dyDescent="0.3">
      <c r="A751" s="38"/>
      <c r="B751" s="39"/>
      <c r="C751" s="40"/>
      <c r="D751" s="5"/>
      <c r="E751" s="5"/>
      <c r="F751" s="5"/>
      <c r="G751" s="5"/>
      <c r="H751" s="4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6" x14ac:dyDescent="0.3">
      <c r="A752" s="38"/>
      <c r="B752" s="39"/>
      <c r="C752" s="40"/>
      <c r="D752" s="5"/>
      <c r="E752" s="5"/>
      <c r="F752" s="5"/>
      <c r="G752" s="5"/>
      <c r="H752" s="4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6" x14ac:dyDescent="0.3">
      <c r="A753" s="38"/>
      <c r="B753" s="39"/>
      <c r="C753" s="40"/>
      <c r="D753" s="5"/>
      <c r="E753" s="5"/>
      <c r="F753" s="5"/>
      <c r="G753" s="5"/>
      <c r="H753" s="4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6" x14ac:dyDescent="0.3">
      <c r="A754" s="38"/>
      <c r="B754" s="39"/>
      <c r="C754" s="40"/>
      <c r="D754" s="5"/>
      <c r="E754" s="5"/>
      <c r="F754" s="5"/>
      <c r="G754" s="5"/>
      <c r="H754" s="4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6" x14ac:dyDescent="0.3">
      <c r="A755" s="38"/>
      <c r="B755" s="39"/>
      <c r="C755" s="40"/>
      <c r="D755" s="5"/>
      <c r="E755" s="5"/>
      <c r="F755" s="5"/>
      <c r="G755" s="5"/>
      <c r="H755" s="4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6" x14ac:dyDescent="0.3">
      <c r="A756" s="38"/>
      <c r="B756" s="39"/>
      <c r="C756" s="40"/>
      <c r="D756" s="5"/>
      <c r="E756" s="5"/>
      <c r="F756" s="5"/>
      <c r="G756" s="5"/>
      <c r="H756" s="4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6" x14ac:dyDescent="0.3">
      <c r="A757" s="38"/>
      <c r="B757" s="39"/>
      <c r="C757" s="40"/>
      <c r="D757" s="5"/>
      <c r="E757" s="5"/>
      <c r="F757" s="5"/>
      <c r="G757" s="5"/>
      <c r="H757" s="4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6" x14ac:dyDescent="0.3">
      <c r="A758" s="38"/>
      <c r="B758" s="39"/>
      <c r="C758" s="40"/>
      <c r="D758" s="5"/>
      <c r="E758" s="5"/>
      <c r="F758" s="5"/>
      <c r="G758" s="5"/>
      <c r="H758" s="4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6" x14ac:dyDescent="0.3">
      <c r="A759" s="38"/>
      <c r="B759" s="39"/>
      <c r="C759" s="40"/>
      <c r="D759" s="5"/>
      <c r="E759" s="5"/>
      <c r="F759" s="5"/>
      <c r="G759" s="5"/>
      <c r="H759" s="4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6" x14ac:dyDescent="0.3">
      <c r="A760" s="38"/>
      <c r="B760" s="39"/>
      <c r="C760" s="40"/>
      <c r="D760" s="5"/>
      <c r="E760" s="5"/>
      <c r="F760" s="5"/>
      <c r="G760" s="5"/>
      <c r="H760" s="4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6" x14ac:dyDescent="0.3">
      <c r="A761" s="38"/>
      <c r="B761" s="39"/>
      <c r="C761" s="40"/>
      <c r="D761" s="5"/>
      <c r="E761" s="5"/>
      <c r="F761" s="5"/>
      <c r="G761" s="5"/>
      <c r="H761" s="4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6" x14ac:dyDescent="0.3">
      <c r="A762" s="38"/>
      <c r="B762" s="39"/>
      <c r="C762" s="40"/>
      <c r="D762" s="5"/>
      <c r="E762" s="5"/>
      <c r="F762" s="5"/>
      <c r="G762" s="5"/>
      <c r="H762" s="4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6" x14ac:dyDescent="0.3">
      <c r="A763" s="38"/>
      <c r="B763" s="39"/>
      <c r="C763" s="40"/>
      <c r="D763" s="5"/>
      <c r="E763" s="5"/>
      <c r="F763" s="5"/>
      <c r="G763" s="5"/>
      <c r="H763" s="4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6" x14ac:dyDescent="0.3">
      <c r="A764" s="38"/>
      <c r="B764" s="39"/>
      <c r="C764" s="40"/>
      <c r="D764" s="5"/>
      <c r="E764" s="5"/>
      <c r="F764" s="5"/>
      <c r="G764" s="5"/>
      <c r="H764" s="4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6" x14ac:dyDescent="0.3">
      <c r="A765" s="38"/>
      <c r="B765" s="39"/>
      <c r="C765" s="40"/>
      <c r="D765" s="5"/>
      <c r="E765" s="5"/>
      <c r="F765" s="5"/>
      <c r="G765" s="5"/>
      <c r="H765" s="4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6" x14ac:dyDescent="0.3">
      <c r="A766" s="38"/>
      <c r="B766" s="39"/>
      <c r="C766" s="40"/>
      <c r="D766" s="5"/>
      <c r="E766" s="5"/>
      <c r="F766" s="5"/>
      <c r="G766" s="5"/>
      <c r="H766" s="4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6" x14ac:dyDescent="0.3">
      <c r="A767" s="38"/>
      <c r="B767" s="39"/>
      <c r="C767" s="40"/>
      <c r="D767" s="5"/>
      <c r="E767" s="5"/>
      <c r="F767" s="5"/>
      <c r="G767" s="5"/>
      <c r="H767" s="4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6" x14ac:dyDescent="0.3">
      <c r="A768" s="38"/>
      <c r="B768" s="39"/>
      <c r="C768" s="40"/>
      <c r="D768" s="5"/>
      <c r="E768" s="5"/>
      <c r="F768" s="5"/>
      <c r="G768" s="5"/>
      <c r="H768" s="4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6" x14ac:dyDescent="0.3">
      <c r="A769" s="38"/>
      <c r="B769" s="39"/>
      <c r="C769" s="40"/>
      <c r="D769" s="5"/>
      <c r="E769" s="5"/>
      <c r="F769" s="5"/>
      <c r="G769" s="5"/>
      <c r="H769" s="4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6" x14ac:dyDescent="0.3">
      <c r="A770" s="38"/>
      <c r="B770" s="39"/>
      <c r="C770" s="40"/>
      <c r="D770" s="5"/>
      <c r="E770" s="5"/>
      <c r="F770" s="5"/>
      <c r="G770" s="5"/>
      <c r="H770" s="4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6" x14ac:dyDescent="0.3">
      <c r="A771" s="38"/>
      <c r="B771" s="39"/>
      <c r="C771" s="40"/>
      <c r="D771" s="5"/>
      <c r="E771" s="5"/>
      <c r="F771" s="5"/>
      <c r="G771" s="5"/>
      <c r="H771" s="4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6" x14ac:dyDescent="0.3">
      <c r="A772" s="38"/>
      <c r="B772" s="39"/>
      <c r="C772" s="40"/>
      <c r="D772" s="5"/>
      <c r="E772" s="5"/>
      <c r="F772" s="5"/>
      <c r="G772" s="5"/>
      <c r="H772" s="4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6" x14ac:dyDescent="0.3">
      <c r="A773" s="38"/>
      <c r="B773" s="39"/>
      <c r="C773" s="40"/>
      <c r="D773" s="5"/>
      <c r="E773" s="5"/>
      <c r="F773" s="5"/>
      <c r="G773" s="5"/>
      <c r="H773" s="4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6" x14ac:dyDescent="0.3">
      <c r="A774" s="38"/>
      <c r="B774" s="39"/>
      <c r="C774" s="40"/>
      <c r="D774" s="5"/>
      <c r="E774" s="5"/>
      <c r="F774" s="5"/>
      <c r="G774" s="5"/>
      <c r="H774" s="4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6" x14ac:dyDescent="0.3">
      <c r="A775" s="38"/>
      <c r="B775" s="39"/>
      <c r="C775" s="40"/>
      <c r="D775" s="5"/>
      <c r="E775" s="5"/>
      <c r="F775" s="5"/>
      <c r="G775" s="5"/>
      <c r="H775" s="4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6" x14ac:dyDescent="0.3">
      <c r="A776" s="38"/>
      <c r="B776" s="39"/>
      <c r="C776" s="40"/>
      <c r="D776" s="5"/>
      <c r="E776" s="5"/>
      <c r="F776" s="5"/>
      <c r="G776" s="5"/>
      <c r="H776" s="4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6" x14ac:dyDescent="0.3">
      <c r="A777" s="38"/>
      <c r="B777" s="39"/>
      <c r="C777" s="40"/>
      <c r="D777" s="5"/>
      <c r="E777" s="5"/>
      <c r="F777" s="5"/>
      <c r="G777" s="5"/>
      <c r="H777" s="4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6" x14ac:dyDescent="0.3">
      <c r="A778" s="38"/>
      <c r="B778" s="39"/>
      <c r="C778" s="40"/>
      <c r="D778" s="5"/>
      <c r="E778" s="5"/>
      <c r="F778" s="5"/>
      <c r="G778" s="5"/>
      <c r="H778" s="4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6" x14ac:dyDescent="0.3">
      <c r="A779" s="38"/>
      <c r="B779" s="39"/>
      <c r="C779" s="40"/>
      <c r="D779" s="5"/>
      <c r="E779" s="5"/>
      <c r="F779" s="5"/>
      <c r="G779" s="5"/>
      <c r="H779" s="4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6" x14ac:dyDescent="0.3">
      <c r="A780" s="38"/>
      <c r="B780" s="39"/>
      <c r="C780" s="40"/>
      <c r="D780" s="5"/>
      <c r="E780" s="5"/>
      <c r="F780" s="5"/>
      <c r="G780" s="5"/>
      <c r="H780" s="4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6" x14ac:dyDescent="0.3">
      <c r="A781" s="38"/>
      <c r="B781" s="39"/>
      <c r="C781" s="40"/>
      <c r="D781" s="5"/>
      <c r="E781" s="5"/>
      <c r="F781" s="5"/>
      <c r="G781" s="5"/>
      <c r="H781" s="4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6" x14ac:dyDescent="0.3">
      <c r="A782" s="38"/>
      <c r="B782" s="39"/>
      <c r="C782" s="40"/>
      <c r="D782" s="5"/>
      <c r="E782" s="5"/>
      <c r="F782" s="5"/>
      <c r="G782" s="5"/>
      <c r="H782" s="4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6" x14ac:dyDescent="0.3">
      <c r="A783" s="38"/>
      <c r="B783" s="39"/>
      <c r="C783" s="40"/>
      <c r="D783" s="5"/>
      <c r="E783" s="5"/>
      <c r="F783" s="5"/>
      <c r="G783" s="5"/>
      <c r="H783" s="4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6" x14ac:dyDescent="0.3">
      <c r="A784" s="38"/>
      <c r="B784" s="39"/>
      <c r="C784" s="40"/>
      <c r="D784" s="5"/>
      <c r="E784" s="5"/>
      <c r="F784" s="5"/>
      <c r="G784" s="5"/>
      <c r="H784" s="4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6" x14ac:dyDescent="0.3">
      <c r="A785" s="38"/>
      <c r="B785" s="39"/>
      <c r="C785" s="40"/>
      <c r="D785" s="5"/>
      <c r="E785" s="5"/>
      <c r="F785" s="5"/>
      <c r="G785" s="5"/>
      <c r="H785" s="4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6" x14ac:dyDescent="0.3">
      <c r="A786" s="38"/>
      <c r="B786" s="39"/>
      <c r="C786" s="40"/>
      <c r="D786" s="5"/>
      <c r="E786" s="5"/>
      <c r="F786" s="5"/>
      <c r="G786" s="5"/>
      <c r="H786" s="4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6" x14ac:dyDescent="0.3">
      <c r="A787" s="38"/>
      <c r="B787" s="39"/>
      <c r="C787" s="40"/>
      <c r="D787" s="5"/>
      <c r="E787" s="5"/>
      <c r="F787" s="5"/>
      <c r="G787" s="5"/>
      <c r="H787" s="4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6" x14ac:dyDescent="0.3">
      <c r="A788" s="38"/>
      <c r="B788" s="39"/>
      <c r="C788" s="40"/>
      <c r="D788" s="5"/>
      <c r="E788" s="5"/>
      <c r="F788" s="5"/>
      <c r="G788" s="5"/>
      <c r="H788" s="4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6" x14ac:dyDescent="0.3">
      <c r="A789" s="38"/>
      <c r="B789" s="39"/>
      <c r="C789" s="40"/>
      <c r="D789" s="5"/>
      <c r="E789" s="5"/>
      <c r="F789" s="5"/>
      <c r="G789" s="5"/>
      <c r="H789" s="4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6" x14ac:dyDescent="0.3">
      <c r="A790" s="38"/>
      <c r="B790" s="39"/>
      <c r="C790" s="40"/>
      <c r="D790" s="5"/>
      <c r="E790" s="5"/>
      <c r="F790" s="5"/>
      <c r="G790" s="5"/>
      <c r="H790" s="4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6" x14ac:dyDescent="0.3">
      <c r="A791" s="38"/>
      <c r="B791" s="39"/>
      <c r="C791" s="40"/>
      <c r="D791" s="5"/>
      <c r="E791" s="5"/>
      <c r="F791" s="5"/>
      <c r="G791" s="5"/>
      <c r="H791" s="4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6" x14ac:dyDescent="0.3">
      <c r="A792" s="38"/>
      <c r="B792" s="39"/>
      <c r="C792" s="40"/>
      <c r="D792" s="5"/>
      <c r="E792" s="5"/>
      <c r="F792" s="5"/>
      <c r="G792" s="5"/>
      <c r="H792" s="4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6" x14ac:dyDescent="0.3">
      <c r="A793" s="38"/>
      <c r="B793" s="39"/>
      <c r="C793" s="40"/>
      <c r="D793" s="5"/>
      <c r="E793" s="5"/>
      <c r="F793" s="5"/>
      <c r="G793" s="5"/>
      <c r="H793" s="4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6" x14ac:dyDescent="0.3">
      <c r="A794" s="38"/>
      <c r="B794" s="39"/>
      <c r="C794" s="40"/>
      <c r="D794" s="5"/>
      <c r="E794" s="5"/>
      <c r="F794" s="5"/>
      <c r="G794" s="5"/>
      <c r="H794" s="4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6" x14ac:dyDescent="0.3">
      <c r="A795" s="38"/>
      <c r="B795" s="39"/>
      <c r="C795" s="40"/>
      <c r="D795" s="5"/>
      <c r="E795" s="5"/>
      <c r="F795" s="5"/>
      <c r="G795" s="5"/>
      <c r="H795" s="4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6" x14ac:dyDescent="0.3">
      <c r="A796" s="38"/>
      <c r="B796" s="39"/>
      <c r="C796" s="40"/>
      <c r="D796" s="5"/>
      <c r="E796" s="5"/>
      <c r="F796" s="5"/>
      <c r="G796" s="5"/>
      <c r="H796" s="4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6" x14ac:dyDescent="0.3">
      <c r="A797" s="38"/>
      <c r="B797" s="39"/>
      <c r="C797" s="40"/>
      <c r="D797" s="5"/>
      <c r="E797" s="5"/>
      <c r="F797" s="5"/>
      <c r="G797" s="5"/>
      <c r="H797" s="4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6" x14ac:dyDescent="0.3">
      <c r="A798" s="38"/>
      <c r="B798" s="39"/>
      <c r="C798" s="40"/>
      <c r="D798" s="5"/>
      <c r="E798" s="5"/>
      <c r="F798" s="5"/>
      <c r="G798" s="5"/>
      <c r="H798" s="4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6" x14ac:dyDescent="0.3">
      <c r="A799" s="38"/>
      <c r="B799" s="39"/>
      <c r="C799" s="40"/>
      <c r="D799" s="5"/>
      <c r="E799" s="5"/>
      <c r="F799" s="5"/>
      <c r="G799" s="5"/>
      <c r="H799" s="4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6" x14ac:dyDescent="0.3">
      <c r="A800" s="38"/>
      <c r="B800" s="39"/>
      <c r="C800" s="40"/>
      <c r="D800" s="5"/>
      <c r="E800" s="5"/>
      <c r="F800" s="5"/>
      <c r="G800" s="5"/>
      <c r="H800" s="4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6" x14ac:dyDescent="0.3">
      <c r="A801" s="38"/>
      <c r="B801" s="39"/>
      <c r="C801" s="40"/>
      <c r="D801" s="5"/>
      <c r="E801" s="5"/>
      <c r="F801" s="5"/>
      <c r="G801" s="5"/>
      <c r="H801" s="4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6" x14ac:dyDescent="0.3">
      <c r="A802" s="38"/>
      <c r="B802" s="39"/>
      <c r="C802" s="40"/>
      <c r="D802" s="5"/>
      <c r="E802" s="5"/>
      <c r="F802" s="5"/>
      <c r="G802" s="5"/>
      <c r="H802" s="4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6" x14ac:dyDescent="0.3">
      <c r="A803" s="38"/>
      <c r="B803" s="39"/>
      <c r="C803" s="40"/>
      <c r="D803" s="5"/>
      <c r="E803" s="5"/>
      <c r="F803" s="5"/>
      <c r="G803" s="5"/>
      <c r="H803" s="4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6" x14ac:dyDescent="0.3">
      <c r="A804" s="38"/>
      <c r="B804" s="39"/>
      <c r="C804" s="40"/>
      <c r="D804" s="5"/>
      <c r="E804" s="5"/>
      <c r="F804" s="5"/>
      <c r="G804" s="5"/>
      <c r="H804" s="4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6" x14ac:dyDescent="0.3">
      <c r="A805" s="38"/>
      <c r="B805" s="39"/>
      <c r="C805" s="40"/>
      <c r="D805" s="5"/>
      <c r="E805" s="5"/>
      <c r="F805" s="5"/>
      <c r="G805" s="5"/>
      <c r="H805" s="4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6" x14ac:dyDescent="0.3">
      <c r="A806" s="38"/>
      <c r="B806" s="39"/>
      <c r="C806" s="40"/>
      <c r="D806" s="5"/>
      <c r="E806" s="5"/>
      <c r="F806" s="5"/>
      <c r="G806" s="5"/>
      <c r="H806" s="4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6" x14ac:dyDescent="0.3">
      <c r="A807" s="38"/>
      <c r="B807" s="39"/>
      <c r="C807" s="40"/>
      <c r="D807" s="5"/>
      <c r="E807" s="5"/>
      <c r="F807" s="5"/>
      <c r="G807" s="5"/>
      <c r="H807" s="4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6" x14ac:dyDescent="0.3">
      <c r="A808" s="38"/>
      <c r="B808" s="39"/>
      <c r="C808" s="40"/>
      <c r="D808" s="5"/>
      <c r="E808" s="5"/>
      <c r="F808" s="5"/>
      <c r="G808" s="5"/>
      <c r="H808" s="4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6" x14ac:dyDescent="0.3">
      <c r="A809" s="38"/>
      <c r="B809" s="39"/>
      <c r="C809" s="40"/>
      <c r="D809" s="5"/>
      <c r="E809" s="5"/>
      <c r="F809" s="5"/>
      <c r="G809" s="5"/>
      <c r="H809" s="4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6" x14ac:dyDescent="0.3">
      <c r="A810" s="38"/>
      <c r="B810" s="39"/>
      <c r="C810" s="40"/>
      <c r="D810" s="5"/>
      <c r="E810" s="5"/>
      <c r="F810" s="5"/>
      <c r="G810" s="5"/>
      <c r="H810" s="4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6" x14ac:dyDescent="0.3">
      <c r="A811" s="38"/>
      <c r="B811" s="39"/>
      <c r="C811" s="40"/>
      <c r="D811" s="5"/>
      <c r="E811" s="5"/>
      <c r="F811" s="5"/>
      <c r="G811" s="5"/>
      <c r="H811" s="4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6" x14ac:dyDescent="0.3">
      <c r="A812" s="38"/>
      <c r="B812" s="39"/>
      <c r="C812" s="40"/>
      <c r="D812" s="5"/>
      <c r="E812" s="5"/>
      <c r="F812" s="5"/>
      <c r="G812" s="5"/>
      <c r="H812" s="4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6" x14ac:dyDescent="0.3">
      <c r="A813" s="38"/>
      <c r="B813" s="39"/>
      <c r="C813" s="40"/>
      <c r="D813" s="5"/>
      <c r="E813" s="5"/>
      <c r="F813" s="5"/>
      <c r="G813" s="5"/>
      <c r="H813" s="4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6" x14ac:dyDescent="0.3">
      <c r="A814" s="38"/>
      <c r="B814" s="39"/>
      <c r="C814" s="40"/>
      <c r="D814" s="5"/>
      <c r="E814" s="5"/>
      <c r="F814" s="5"/>
      <c r="G814" s="5"/>
      <c r="H814" s="4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6" x14ac:dyDescent="0.3">
      <c r="A815" s="38"/>
      <c r="B815" s="39"/>
      <c r="C815" s="40"/>
      <c r="D815" s="5"/>
      <c r="E815" s="5"/>
      <c r="F815" s="5"/>
      <c r="G815" s="5"/>
      <c r="H815" s="4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6" x14ac:dyDescent="0.3">
      <c r="A816" s="38"/>
      <c r="B816" s="39"/>
      <c r="C816" s="40"/>
      <c r="D816" s="5"/>
      <c r="E816" s="5"/>
      <c r="F816" s="5"/>
      <c r="G816" s="5"/>
      <c r="H816" s="4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6" x14ac:dyDescent="0.3">
      <c r="A817" s="38"/>
      <c r="B817" s="39"/>
      <c r="C817" s="40"/>
      <c r="D817" s="5"/>
      <c r="E817" s="5"/>
      <c r="F817" s="5"/>
      <c r="G817" s="5"/>
      <c r="H817" s="4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6" x14ac:dyDescent="0.3">
      <c r="A818" s="38"/>
      <c r="B818" s="39"/>
      <c r="C818" s="40"/>
      <c r="D818" s="5"/>
      <c r="E818" s="5"/>
      <c r="F818" s="5"/>
      <c r="G818" s="5"/>
      <c r="H818" s="4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6" x14ac:dyDescent="0.3">
      <c r="A819" s="38"/>
      <c r="B819" s="39"/>
      <c r="C819" s="40"/>
      <c r="D819" s="5"/>
      <c r="E819" s="5"/>
      <c r="F819" s="5"/>
      <c r="G819" s="5"/>
      <c r="H819" s="4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6" x14ac:dyDescent="0.3">
      <c r="A820" s="38"/>
      <c r="B820" s="39"/>
      <c r="C820" s="40"/>
      <c r="D820" s="5"/>
      <c r="E820" s="5"/>
      <c r="F820" s="5"/>
      <c r="G820" s="5"/>
      <c r="H820" s="4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6" x14ac:dyDescent="0.3">
      <c r="A821" s="38"/>
      <c r="B821" s="39"/>
      <c r="C821" s="40"/>
      <c r="D821" s="5"/>
      <c r="E821" s="5"/>
      <c r="F821" s="5"/>
      <c r="G821" s="5"/>
      <c r="H821" s="4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6" x14ac:dyDescent="0.3">
      <c r="A822" s="38"/>
      <c r="B822" s="39"/>
      <c r="C822" s="40"/>
      <c r="D822" s="5"/>
      <c r="E822" s="5"/>
      <c r="F822" s="5"/>
      <c r="G822" s="5"/>
      <c r="H822" s="4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6" x14ac:dyDescent="0.3">
      <c r="A823" s="38"/>
      <c r="B823" s="39"/>
      <c r="C823" s="40"/>
      <c r="D823" s="5"/>
      <c r="E823" s="5"/>
      <c r="F823" s="5"/>
      <c r="G823" s="5"/>
      <c r="H823" s="4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6" x14ac:dyDescent="0.3">
      <c r="A824" s="38"/>
      <c r="B824" s="39"/>
      <c r="C824" s="40"/>
      <c r="D824" s="5"/>
      <c r="E824" s="5"/>
      <c r="F824" s="5"/>
      <c r="G824" s="5"/>
      <c r="H824" s="4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6" x14ac:dyDescent="0.3">
      <c r="A825" s="38"/>
      <c r="B825" s="39"/>
      <c r="C825" s="40"/>
      <c r="D825" s="5"/>
      <c r="E825" s="5"/>
      <c r="F825" s="5"/>
      <c r="G825" s="5"/>
      <c r="H825" s="4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6" x14ac:dyDescent="0.3">
      <c r="A826" s="38"/>
      <c r="B826" s="39"/>
      <c r="C826" s="40"/>
      <c r="D826" s="5"/>
      <c r="E826" s="5"/>
      <c r="F826" s="5"/>
      <c r="G826" s="5"/>
      <c r="H826" s="4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6" x14ac:dyDescent="0.3">
      <c r="A827" s="38"/>
      <c r="B827" s="39"/>
      <c r="C827" s="40"/>
      <c r="D827" s="5"/>
      <c r="E827" s="5"/>
      <c r="F827" s="5"/>
      <c r="G827" s="5"/>
      <c r="H827" s="4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6" x14ac:dyDescent="0.3">
      <c r="A828" s="38"/>
      <c r="B828" s="39"/>
      <c r="C828" s="40"/>
      <c r="D828" s="5"/>
      <c r="E828" s="5"/>
      <c r="F828" s="5"/>
      <c r="G828" s="5"/>
      <c r="H828" s="4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6" x14ac:dyDescent="0.3">
      <c r="A829" s="38"/>
      <c r="B829" s="39"/>
      <c r="C829" s="40"/>
      <c r="D829" s="5"/>
      <c r="E829" s="5"/>
      <c r="F829" s="5"/>
      <c r="G829" s="5"/>
      <c r="H829" s="4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6" x14ac:dyDescent="0.3">
      <c r="A830" s="38"/>
      <c r="B830" s="39"/>
      <c r="C830" s="40"/>
      <c r="D830" s="5"/>
      <c r="E830" s="5"/>
      <c r="F830" s="5"/>
      <c r="G830" s="5"/>
      <c r="H830" s="4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6" x14ac:dyDescent="0.3">
      <c r="A831" s="38"/>
      <c r="B831" s="39"/>
      <c r="C831" s="40"/>
      <c r="D831" s="5"/>
      <c r="E831" s="5"/>
      <c r="F831" s="5"/>
      <c r="G831" s="5"/>
      <c r="H831" s="4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6" x14ac:dyDescent="0.3">
      <c r="A832" s="38"/>
      <c r="B832" s="39"/>
      <c r="C832" s="40"/>
      <c r="D832" s="5"/>
      <c r="E832" s="5"/>
      <c r="F832" s="5"/>
      <c r="G832" s="5"/>
      <c r="H832" s="4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6" x14ac:dyDescent="0.3">
      <c r="A833" s="38"/>
      <c r="B833" s="39"/>
      <c r="C833" s="40"/>
      <c r="D833" s="5"/>
      <c r="E833" s="5"/>
      <c r="F833" s="5"/>
      <c r="G833" s="5"/>
      <c r="H833" s="4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6" x14ac:dyDescent="0.3">
      <c r="A834" s="38"/>
      <c r="B834" s="39"/>
      <c r="C834" s="40"/>
      <c r="D834" s="5"/>
      <c r="E834" s="5"/>
      <c r="F834" s="5"/>
      <c r="G834" s="5"/>
      <c r="H834" s="4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6" x14ac:dyDescent="0.3">
      <c r="A835" s="38"/>
      <c r="B835" s="39"/>
      <c r="C835" s="40"/>
      <c r="D835" s="5"/>
      <c r="E835" s="5"/>
      <c r="F835" s="5"/>
      <c r="G835" s="5"/>
      <c r="H835" s="4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6" x14ac:dyDescent="0.3">
      <c r="A836" s="38"/>
      <c r="B836" s="39"/>
      <c r="C836" s="40"/>
      <c r="D836" s="5"/>
      <c r="E836" s="5"/>
      <c r="F836" s="5"/>
      <c r="G836" s="5"/>
      <c r="H836" s="4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6" x14ac:dyDescent="0.3">
      <c r="A837" s="38"/>
      <c r="B837" s="39"/>
      <c r="C837" s="40"/>
      <c r="D837" s="5"/>
      <c r="E837" s="5"/>
      <c r="F837" s="5"/>
      <c r="G837" s="5"/>
      <c r="H837" s="4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6" x14ac:dyDescent="0.3">
      <c r="A838" s="38"/>
      <c r="B838" s="39"/>
      <c r="C838" s="40"/>
      <c r="D838" s="5"/>
      <c r="E838" s="5"/>
      <c r="F838" s="5"/>
      <c r="G838" s="5"/>
      <c r="H838" s="4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6" x14ac:dyDescent="0.3">
      <c r="A839" s="38"/>
      <c r="B839" s="39"/>
      <c r="C839" s="40"/>
      <c r="D839" s="5"/>
      <c r="E839" s="5"/>
      <c r="F839" s="5"/>
      <c r="G839" s="5"/>
      <c r="H839" s="4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6" x14ac:dyDescent="0.3">
      <c r="A840" s="38"/>
      <c r="B840" s="39"/>
      <c r="C840" s="40"/>
      <c r="D840" s="5"/>
      <c r="E840" s="5"/>
      <c r="F840" s="5"/>
      <c r="G840" s="5"/>
      <c r="H840" s="4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6" x14ac:dyDescent="0.3">
      <c r="A841" s="38"/>
      <c r="B841" s="39"/>
      <c r="C841" s="40"/>
      <c r="D841" s="5"/>
      <c r="E841" s="5"/>
      <c r="F841" s="5"/>
      <c r="G841" s="5"/>
      <c r="H841" s="4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6" x14ac:dyDescent="0.3">
      <c r="A842" s="38"/>
      <c r="B842" s="39"/>
      <c r="C842" s="40"/>
      <c r="D842" s="5"/>
      <c r="E842" s="5"/>
      <c r="F842" s="5"/>
      <c r="G842" s="5"/>
      <c r="H842" s="4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6" x14ac:dyDescent="0.3">
      <c r="A843" s="38"/>
      <c r="B843" s="39"/>
      <c r="C843" s="40"/>
      <c r="D843" s="5"/>
      <c r="E843" s="5"/>
      <c r="F843" s="5"/>
      <c r="G843" s="5"/>
      <c r="H843" s="4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6" x14ac:dyDescent="0.3">
      <c r="A844" s="38"/>
      <c r="B844" s="39"/>
      <c r="C844" s="40"/>
      <c r="D844" s="5"/>
      <c r="E844" s="5"/>
      <c r="F844" s="5"/>
      <c r="G844" s="5"/>
      <c r="H844" s="4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6" x14ac:dyDescent="0.3">
      <c r="A845" s="38"/>
      <c r="B845" s="39"/>
      <c r="C845" s="40"/>
      <c r="D845" s="5"/>
      <c r="E845" s="5"/>
      <c r="F845" s="5"/>
      <c r="G845" s="5"/>
      <c r="H845" s="4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6" x14ac:dyDescent="0.3">
      <c r="A846" s="38"/>
      <c r="B846" s="39"/>
      <c r="C846" s="40"/>
      <c r="D846" s="5"/>
      <c r="E846" s="5"/>
      <c r="F846" s="5"/>
      <c r="G846" s="5"/>
      <c r="H846" s="4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6" x14ac:dyDescent="0.3">
      <c r="A847" s="38"/>
      <c r="B847" s="39"/>
      <c r="C847" s="40"/>
      <c r="D847" s="5"/>
      <c r="E847" s="5"/>
      <c r="F847" s="5"/>
      <c r="G847" s="5"/>
      <c r="H847" s="4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6" x14ac:dyDescent="0.3">
      <c r="A848" s="38"/>
      <c r="B848" s="39"/>
      <c r="C848" s="40"/>
      <c r="D848" s="5"/>
      <c r="E848" s="5"/>
      <c r="F848" s="5"/>
      <c r="G848" s="5"/>
      <c r="H848" s="4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6" x14ac:dyDescent="0.3">
      <c r="A849" s="38"/>
      <c r="B849" s="39"/>
      <c r="C849" s="40"/>
      <c r="D849" s="5"/>
      <c r="E849" s="5"/>
      <c r="F849" s="5"/>
      <c r="G849" s="5"/>
      <c r="H849" s="4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6" x14ac:dyDescent="0.3">
      <c r="A850" s="38"/>
      <c r="B850" s="39"/>
      <c r="C850" s="40"/>
      <c r="D850" s="5"/>
      <c r="E850" s="5"/>
      <c r="F850" s="5"/>
      <c r="G850" s="5"/>
      <c r="H850" s="4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6" x14ac:dyDescent="0.3">
      <c r="A851" s="38"/>
      <c r="B851" s="39"/>
      <c r="C851" s="40"/>
      <c r="D851" s="5"/>
      <c r="E851" s="5"/>
      <c r="F851" s="5"/>
      <c r="G851" s="5"/>
      <c r="H851" s="4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6" x14ac:dyDescent="0.3">
      <c r="A852" s="38"/>
      <c r="B852" s="39"/>
      <c r="C852" s="40"/>
      <c r="D852" s="5"/>
      <c r="E852" s="5"/>
      <c r="F852" s="5"/>
      <c r="G852" s="5"/>
      <c r="H852" s="4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6" x14ac:dyDescent="0.3">
      <c r="A853" s="38"/>
      <c r="B853" s="39"/>
      <c r="C853" s="40"/>
      <c r="D853" s="5"/>
      <c r="E853" s="5"/>
      <c r="F853" s="5"/>
      <c r="G853" s="5"/>
      <c r="H853" s="4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6" x14ac:dyDescent="0.3">
      <c r="A854" s="38"/>
      <c r="B854" s="39"/>
      <c r="C854" s="40"/>
      <c r="D854" s="5"/>
      <c r="E854" s="5"/>
      <c r="F854" s="5"/>
      <c r="G854" s="5"/>
      <c r="H854" s="4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6" x14ac:dyDescent="0.3">
      <c r="A855" s="38"/>
      <c r="B855" s="39"/>
      <c r="C855" s="40"/>
      <c r="D855" s="5"/>
      <c r="E855" s="5"/>
      <c r="F855" s="5"/>
      <c r="G855" s="5"/>
      <c r="H855" s="4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6" x14ac:dyDescent="0.3">
      <c r="A856" s="38"/>
      <c r="B856" s="39"/>
      <c r="C856" s="40"/>
      <c r="D856" s="5"/>
      <c r="E856" s="5"/>
      <c r="F856" s="5"/>
      <c r="G856" s="5"/>
      <c r="H856" s="4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6" x14ac:dyDescent="0.3">
      <c r="A857" s="38"/>
      <c r="B857" s="39"/>
      <c r="C857" s="40"/>
      <c r="D857" s="5"/>
      <c r="E857" s="5"/>
      <c r="F857" s="5"/>
      <c r="G857" s="5"/>
      <c r="H857" s="4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6" x14ac:dyDescent="0.3">
      <c r="A858" s="38"/>
      <c r="B858" s="39"/>
      <c r="C858" s="40"/>
      <c r="D858" s="5"/>
      <c r="E858" s="5"/>
      <c r="F858" s="5"/>
      <c r="G858" s="5"/>
      <c r="H858" s="4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6" x14ac:dyDescent="0.3">
      <c r="A859" s="38"/>
      <c r="B859" s="39"/>
      <c r="C859" s="40"/>
      <c r="D859" s="5"/>
      <c r="E859" s="5"/>
      <c r="F859" s="5"/>
      <c r="G859" s="5"/>
      <c r="H859" s="4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6" x14ac:dyDescent="0.3">
      <c r="A860" s="38"/>
      <c r="B860" s="39"/>
      <c r="C860" s="40"/>
      <c r="D860" s="5"/>
      <c r="E860" s="5"/>
      <c r="F860" s="5"/>
      <c r="G860" s="5"/>
      <c r="H860" s="4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6" x14ac:dyDescent="0.3">
      <c r="A861" s="38"/>
      <c r="B861" s="39"/>
      <c r="C861" s="40"/>
      <c r="D861" s="5"/>
      <c r="E861" s="5"/>
      <c r="F861" s="5"/>
      <c r="G861" s="5"/>
      <c r="H861" s="4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6" x14ac:dyDescent="0.3">
      <c r="A862" s="38"/>
      <c r="B862" s="39"/>
      <c r="C862" s="40"/>
      <c r="D862" s="5"/>
      <c r="E862" s="5"/>
      <c r="F862" s="5"/>
      <c r="G862" s="5"/>
      <c r="H862" s="4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6" x14ac:dyDescent="0.3">
      <c r="A863" s="38"/>
      <c r="B863" s="39"/>
      <c r="C863" s="40"/>
      <c r="D863" s="5"/>
      <c r="E863" s="5"/>
      <c r="F863" s="5"/>
      <c r="G863" s="5"/>
      <c r="H863" s="4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6" x14ac:dyDescent="0.3">
      <c r="A864" s="38"/>
      <c r="B864" s="39"/>
      <c r="C864" s="40"/>
      <c r="D864" s="5"/>
      <c r="E864" s="5"/>
      <c r="F864" s="5"/>
      <c r="G864" s="5"/>
      <c r="H864" s="4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6" x14ac:dyDescent="0.3">
      <c r="A865" s="38"/>
      <c r="B865" s="39"/>
      <c r="C865" s="40"/>
      <c r="D865" s="5"/>
      <c r="E865" s="5"/>
      <c r="F865" s="5"/>
      <c r="G865" s="5"/>
      <c r="H865" s="4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6" x14ac:dyDescent="0.3">
      <c r="A866" s="38"/>
      <c r="B866" s="39"/>
      <c r="C866" s="40"/>
      <c r="D866" s="5"/>
      <c r="E866" s="5"/>
      <c r="F866" s="5"/>
      <c r="G866" s="5"/>
      <c r="H866" s="4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6" x14ac:dyDescent="0.3">
      <c r="A867" s="38"/>
      <c r="B867" s="39"/>
      <c r="C867" s="40"/>
      <c r="D867" s="5"/>
      <c r="E867" s="5"/>
      <c r="F867" s="5"/>
      <c r="G867" s="5"/>
      <c r="H867" s="4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6" x14ac:dyDescent="0.3">
      <c r="A868" s="38"/>
      <c r="B868" s="39"/>
      <c r="C868" s="40"/>
      <c r="D868" s="5"/>
      <c r="E868" s="5"/>
      <c r="F868" s="5"/>
      <c r="G868" s="5"/>
      <c r="H868" s="4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6" x14ac:dyDescent="0.3">
      <c r="A869" s="38"/>
      <c r="B869" s="39"/>
      <c r="C869" s="40"/>
      <c r="D869" s="5"/>
      <c r="E869" s="5"/>
      <c r="F869" s="5"/>
      <c r="G869" s="5"/>
      <c r="H869" s="4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6" x14ac:dyDescent="0.3">
      <c r="A870" s="38"/>
      <c r="B870" s="39"/>
      <c r="C870" s="40"/>
      <c r="D870" s="5"/>
      <c r="E870" s="5"/>
      <c r="F870" s="5"/>
      <c r="G870" s="5"/>
      <c r="H870" s="4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6" x14ac:dyDescent="0.3">
      <c r="A871" s="38"/>
      <c r="B871" s="39"/>
      <c r="C871" s="40"/>
      <c r="D871" s="5"/>
      <c r="E871" s="5"/>
      <c r="F871" s="5"/>
      <c r="G871" s="5"/>
      <c r="H871" s="4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6" x14ac:dyDescent="0.3">
      <c r="A872" s="38"/>
      <c r="B872" s="39"/>
      <c r="C872" s="40"/>
      <c r="D872" s="5"/>
      <c r="E872" s="5"/>
      <c r="F872" s="5"/>
      <c r="G872" s="5"/>
      <c r="H872" s="4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6" x14ac:dyDescent="0.3">
      <c r="A873" s="38"/>
      <c r="B873" s="39"/>
      <c r="C873" s="40"/>
      <c r="D873" s="5"/>
      <c r="E873" s="5"/>
      <c r="F873" s="5"/>
      <c r="G873" s="5"/>
      <c r="H873" s="4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6" x14ac:dyDescent="0.3">
      <c r="A874" s="38"/>
      <c r="B874" s="39"/>
      <c r="C874" s="40"/>
      <c r="D874" s="5"/>
      <c r="E874" s="5"/>
      <c r="F874" s="5"/>
      <c r="G874" s="5"/>
      <c r="H874" s="4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6" x14ac:dyDescent="0.3">
      <c r="A875" s="38"/>
      <c r="B875" s="39"/>
      <c r="C875" s="40"/>
      <c r="D875" s="5"/>
      <c r="E875" s="5"/>
      <c r="F875" s="5"/>
      <c r="G875" s="5"/>
      <c r="H875" s="4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6" x14ac:dyDescent="0.3">
      <c r="A876" s="38"/>
      <c r="B876" s="39"/>
      <c r="C876" s="40"/>
      <c r="D876" s="5"/>
      <c r="E876" s="5"/>
      <c r="F876" s="5"/>
      <c r="G876" s="5"/>
      <c r="H876" s="4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6" x14ac:dyDescent="0.3">
      <c r="A877" s="38"/>
      <c r="B877" s="39"/>
      <c r="C877" s="40"/>
      <c r="D877" s="5"/>
      <c r="E877" s="5"/>
      <c r="F877" s="5"/>
      <c r="G877" s="5"/>
      <c r="H877" s="4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6" x14ac:dyDescent="0.3">
      <c r="A878" s="38"/>
      <c r="B878" s="39"/>
      <c r="C878" s="40"/>
      <c r="D878" s="5"/>
      <c r="E878" s="5"/>
      <c r="F878" s="5"/>
      <c r="G878" s="5"/>
      <c r="H878" s="4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6" x14ac:dyDescent="0.3">
      <c r="A879" s="38"/>
      <c r="B879" s="39"/>
      <c r="C879" s="40"/>
      <c r="D879" s="5"/>
      <c r="E879" s="5"/>
      <c r="F879" s="5"/>
      <c r="G879" s="5"/>
      <c r="H879" s="4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6" x14ac:dyDescent="0.3">
      <c r="A880" s="38"/>
      <c r="B880" s="39"/>
      <c r="C880" s="40"/>
      <c r="D880" s="5"/>
      <c r="E880" s="5"/>
      <c r="F880" s="5"/>
      <c r="G880" s="5"/>
      <c r="H880" s="4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6" x14ac:dyDescent="0.3">
      <c r="A881" s="38"/>
      <c r="B881" s="39"/>
      <c r="C881" s="40"/>
      <c r="D881" s="5"/>
      <c r="E881" s="5"/>
      <c r="F881" s="5"/>
      <c r="G881" s="5"/>
      <c r="H881" s="4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6" x14ac:dyDescent="0.3">
      <c r="A882" s="38"/>
      <c r="B882" s="39"/>
      <c r="C882" s="40"/>
      <c r="D882" s="5"/>
      <c r="E882" s="5"/>
      <c r="F882" s="5"/>
      <c r="G882" s="5"/>
      <c r="H882" s="4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6" x14ac:dyDescent="0.3">
      <c r="A883" s="38"/>
      <c r="B883" s="39"/>
      <c r="C883" s="40"/>
      <c r="D883" s="5"/>
      <c r="E883" s="5"/>
      <c r="F883" s="5"/>
      <c r="G883" s="5"/>
      <c r="H883" s="4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6" x14ac:dyDescent="0.3">
      <c r="A884" s="38"/>
      <c r="B884" s="39"/>
      <c r="C884" s="40"/>
      <c r="D884" s="5"/>
      <c r="E884" s="5"/>
      <c r="F884" s="5"/>
      <c r="G884" s="5"/>
      <c r="H884" s="4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6" x14ac:dyDescent="0.3">
      <c r="A885" s="38"/>
      <c r="B885" s="39"/>
      <c r="C885" s="40"/>
      <c r="D885" s="5"/>
      <c r="E885" s="5"/>
      <c r="F885" s="5"/>
      <c r="G885" s="5"/>
      <c r="H885" s="4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6" x14ac:dyDescent="0.3">
      <c r="A886" s="38"/>
      <c r="B886" s="39"/>
      <c r="C886" s="40"/>
      <c r="D886" s="5"/>
      <c r="E886" s="5"/>
      <c r="F886" s="5"/>
      <c r="G886" s="5"/>
      <c r="H886" s="4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6" x14ac:dyDescent="0.3">
      <c r="A887" s="38"/>
      <c r="B887" s="39"/>
      <c r="C887" s="40"/>
      <c r="D887" s="5"/>
      <c r="E887" s="5"/>
      <c r="F887" s="5"/>
      <c r="G887" s="5"/>
      <c r="H887" s="4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6" x14ac:dyDescent="0.3">
      <c r="A888" s="38"/>
      <c r="B888" s="39"/>
      <c r="C888" s="40"/>
      <c r="D888" s="5"/>
      <c r="E888" s="5"/>
      <c r="F888" s="5"/>
      <c r="G888" s="5"/>
      <c r="H888" s="4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6" x14ac:dyDescent="0.3">
      <c r="A889" s="38"/>
      <c r="B889" s="39"/>
      <c r="C889" s="40"/>
      <c r="D889" s="5"/>
      <c r="E889" s="5"/>
      <c r="F889" s="5"/>
      <c r="G889" s="5"/>
      <c r="H889" s="4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6" x14ac:dyDescent="0.3">
      <c r="A890" s="38"/>
      <c r="B890" s="39"/>
      <c r="C890" s="40"/>
      <c r="D890" s="5"/>
      <c r="E890" s="5"/>
      <c r="F890" s="5"/>
      <c r="G890" s="5"/>
      <c r="H890" s="4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6" x14ac:dyDescent="0.3">
      <c r="A891" s="38"/>
      <c r="B891" s="39"/>
      <c r="C891" s="40"/>
      <c r="D891" s="5"/>
      <c r="E891" s="5"/>
      <c r="F891" s="5"/>
      <c r="G891" s="5"/>
      <c r="H891" s="4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6" x14ac:dyDescent="0.3">
      <c r="A892" s="38"/>
      <c r="B892" s="39"/>
      <c r="C892" s="40"/>
      <c r="D892" s="5"/>
      <c r="E892" s="5"/>
      <c r="F892" s="5"/>
      <c r="G892" s="5"/>
      <c r="H892" s="4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6" x14ac:dyDescent="0.3">
      <c r="A893" s="38"/>
      <c r="B893" s="39"/>
      <c r="C893" s="40"/>
      <c r="D893" s="5"/>
      <c r="E893" s="5"/>
      <c r="F893" s="5"/>
      <c r="G893" s="5"/>
      <c r="H893" s="4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6" x14ac:dyDescent="0.3">
      <c r="A894" s="38"/>
      <c r="B894" s="39"/>
      <c r="C894" s="40"/>
      <c r="D894" s="5"/>
      <c r="E894" s="5"/>
      <c r="F894" s="5"/>
      <c r="G894" s="5"/>
      <c r="H894" s="4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6" x14ac:dyDescent="0.3">
      <c r="A895" s="38"/>
      <c r="B895" s="39"/>
      <c r="C895" s="40"/>
      <c r="D895" s="5"/>
      <c r="E895" s="5"/>
      <c r="F895" s="5"/>
      <c r="G895" s="5"/>
      <c r="H895" s="4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6" x14ac:dyDescent="0.3">
      <c r="A896" s="38"/>
      <c r="B896" s="39"/>
      <c r="C896" s="40"/>
      <c r="D896" s="5"/>
      <c r="E896" s="5"/>
      <c r="F896" s="5"/>
      <c r="G896" s="5"/>
      <c r="H896" s="4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6" x14ac:dyDescent="0.3">
      <c r="A897" s="38"/>
      <c r="B897" s="39"/>
      <c r="C897" s="40"/>
      <c r="D897" s="5"/>
      <c r="E897" s="5"/>
      <c r="F897" s="5"/>
      <c r="G897" s="5"/>
      <c r="H897" s="4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6" x14ac:dyDescent="0.3">
      <c r="A898" s="38"/>
      <c r="B898" s="39"/>
      <c r="C898" s="40"/>
      <c r="D898" s="5"/>
      <c r="E898" s="5"/>
      <c r="F898" s="5"/>
      <c r="G898" s="5"/>
      <c r="H898" s="4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6" x14ac:dyDescent="0.3">
      <c r="A899" s="38"/>
      <c r="B899" s="39"/>
      <c r="C899" s="40"/>
      <c r="D899" s="5"/>
      <c r="E899" s="5"/>
      <c r="F899" s="5"/>
      <c r="G899" s="5"/>
      <c r="H899" s="4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6" x14ac:dyDescent="0.3">
      <c r="A900" s="38"/>
      <c r="B900" s="39"/>
      <c r="C900" s="40"/>
      <c r="D900" s="5"/>
      <c r="E900" s="5"/>
      <c r="F900" s="5"/>
      <c r="G900" s="5"/>
      <c r="H900" s="4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6" x14ac:dyDescent="0.3">
      <c r="A901" s="38"/>
      <c r="B901" s="39"/>
      <c r="C901" s="40"/>
      <c r="D901" s="5"/>
      <c r="E901" s="5"/>
      <c r="F901" s="5"/>
      <c r="G901" s="5"/>
      <c r="H901" s="4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6" x14ac:dyDescent="0.3">
      <c r="A902" s="38"/>
      <c r="B902" s="39"/>
      <c r="C902" s="40"/>
      <c r="D902" s="5"/>
      <c r="E902" s="5"/>
      <c r="F902" s="5"/>
      <c r="G902" s="5"/>
      <c r="H902" s="4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6" x14ac:dyDescent="0.3">
      <c r="A903" s="38"/>
      <c r="B903" s="39"/>
      <c r="C903" s="40"/>
      <c r="D903" s="5"/>
      <c r="E903" s="5"/>
      <c r="F903" s="5"/>
      <c r="G903" s="5"/>
      <c r="H903" s="4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6" x14ac:dyDescent="0.3">
      <c r="A904" s="38"/>
      <c r="B904" s="39"/>
      <c r="C904" s="40"/>
      <c r="D904" s="5"/>
      <c r="E904" s="5"/>
      <c r="F904" s="5"/>
      <c r="G904" s="5"/>
      <c r="H904" s="4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6" x14ac:dyDescent="0.3">
      <c r="A905" s="38"/>
      <c r="B905" s="39"/>
      <c r="C905" s="40"/>
      <c r="D905" s="5"/>
      <c r="E905" s="5"/>
      <c r="F905" s="5"/>
      <c r="G905" s="5"/>
      <c r="H905" s="4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6" x14ac:dyDescent="0.3">
      <c r="A906" s="38"/>
      <c r="B906" s="39"/>
      <c r="C906" s="40"/>
      <c r="D906" s="5"/>
      <c r="E906" s="5"/>
      <c r="F906" s="5"/>
      <c r="G906" s="5"/>
      <c r="H906" s="4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6" x14ac:dyDescent="0.3">
      <c r="A907" s="38"/>
      <c r="B907" s="39"/>
      <c r="C907" s="40"/>
      <c r="D907" s="5"/>
      <c r="E907" s="5"/>
      <c r="F907" s="5"/>
      <c r="G907" s="5"/>
      <c r="H907" s="4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6" x14ac:dyDescent="0.3">
      <c r="A908" s="38"/>
      <c r="B908" s="39"/>
      <c r="C908" s="40"/>
      <c r="D908" s="5"/>
      <c r="E908" s="5"/>
      <c r="F908" s="5"/>
      <c r="G908" s="5"/>
      <c r="H908" s="4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6" x14ac:dyDescent="0.3">
      <c r="A909" s="38"/>
      <c r="B909" s="39"/>
      <c r="C909" s="40"/>
      <c r="D909" s="5"/>
      <c r="E909" s="5"/>
      <c r="F909" s="5"/>
      <c r="G909" s="5"/>
      <c r="H909" s="4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6" x14ac:dyDescent="0.3">
      <c r="A910" s="38"/>
      <c r="B910" s="39"/>
      <c r="C910" s="40"/>
      <c r="D910" s="5"/>
      <c r="E910" s="5"/>
      <c r="F910" s="5"/>
      <c r="G910" s="5"/>
      <c r="H910" s="4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6" x14ac:dyDescent="0.3">
      <c r="A911" s="38"/>
      <c r="B911" s="39"/>
      <c r="C911" s="40"/>
      <c r="D911" s="5"/>
      <c r="E911" s="5"/>
      <c r="F911" s="5"/>
      <c r="G911" s="5"/>
      <c r="H911" s="4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6" x14ac:dyDescent="0.3">
      <c r="A912" s="38"/>
      <c r="B912" s="39"/>
      <c r="C912" s="40"/>
      <c r="D912" s="5"/>
      <c r="E912" s="5"/>
      <c r="F912" s="5"/>
      <c r="G912" s="5"/>
      <c r="H912" s="4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6" x14ac:dyDescent="0.3">
      <c r="A913" s="38"/>
      <c r="B913" s="39"/>
      <c r="C913" s="40"/>
      <c r="D913" s="5"/>
      <c r="E913" s="5"/>
      <c r="F913" s="5"/>
      <c r="G913" s="5"/>
      <c r="H913" s="4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6" x14ac:dyDescent="0.3">
      <c r="A914" s="38"/>
      <c r="B914" s="39"/>
      <c r="C914" s="40"/>
      <c r="D914" s="5"/>
      <c r="E914" s="5"/>
      <c r="F914" s="5"/>
      <c r="G914" s="5"/>
      <c r="H914" s="4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6" x14ac:dyDescent="0.3">
      <c r="A915" s="38"/>
      <c r="B915" s="39"/>
      <c r="C915" s="40"/>
      <c r="D915" s="5"/>
      <c r="E915" s="5"/>
      <c r="F915" s="5"/>
      <c r="G915" s="5"/>
      <c r="H915" s="4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6" x14ac:dyDescent="0.3">
      <c r="A916" s="38"/>
      <c r="B916" s="39"/>
      <c r="C916" s="40"/>
      <c r="D916" s="5"/>
      <c r="E916" s="5"/>
      <c r="F916" s="5"/>
      <c r="G916" s="5"/>
      <c r="H916" s="4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6" x14ac:dyDescent="0.3">
      <c r="A917" s="38"/>
      <c r="B917" s="39"/>
      <c r="C917" s="40"/>
      <c r="D917" s="5"/>
      <c r="E917" s="5"/>
      <c r="F917" s="5"/>
      <c r="G917" s="5"/>
      <c r="H917" s="4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6" x14ac:dyDescent="0.3">
      <c r="A918" s="38"/>
      <c r="B918" s="39"/>
      <c r="C918" s="40"/>
      <c r="D918" s="5"/>
      <c r="E918" s="5"/>
      <c r="F918" s="5"/>
      <c r="G918" s="5"/>
      <c r="H918" s="4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6" x14ac:dyDescent="0.3">
      <c r="A919" s="38"/>
      <c r="B919" s="39"/>
      <c r="C919" s="40"/>
      <c r="D919" s="5"/>
      <c r="E919" s="5"/>
      <c r="F919" s="5"/>
      <c r="G919" s="5"/>
      <c r="H919" s="4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6" x14ac:dyDescent="0.3">
      <c r="A920" s="38"/>
      <c r="B920" s="39"/>
      <c r="C920" s="40"/>
      <c r="D920" s="5"/>
      <c r="E920" s="5"/>
      <c r="F920" s="5"/>
      <c r="G920" s="5"/>
      <c r="H920" s="4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6" x14ac:dyDescent="0.3">
      <c r="A921" s="38"/>
      <c r="B921" s="39"/>
      <c r="C921" s="40"/>
      <c r="D921" s="5"/>
      <c r="E921" s="5"/>
      <c r="F921" s="5"/>
      <c r="G921" s="5"/>
      <c r="H921" s="4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6" x14ac:dyDescent="0.3">
      <c r="A922" s="38"/>
      <c r="B922" s="39"/>
      <c r="C922" s="40"/>
      <c r="D922" s="5"/>
      <c r="E922" s="5"/>
      <c r="F922" s="5"/>
      <c r="G922" s="5"/>
      <c r="H922" s="4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6" x14ac:dyDescent="0.3">
      <c r="A923" s="38"/>
      <c r="B923" s="39"/>
      <c r="C923" s="40"/>
      <c r="D923" s="5"/>
      <c r="E923" s="5"/>
      <c r="F923" s="5"/>
      <c r="G923" s="5"/>
      <c r="H923" s="4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6" x14ac:dyDescent="0.3">
      <c r="A924" s="38"/>
      <c r="B924" s="39"/>
      <c r="C924" s="40"/>
      <c r="D924" s="5"/>
      <c r="E924" s="5"/>
      <c r="F924" s="5"/>
      <c r="G924" s="5"/>
      <c r="H924" s="4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6" x14ac:dyDescent="0.3">
      <c r="A925" s="38"/>
      <c r="B925" s="39"/>
      <c r="C925" s="40"/>
      <c r="D925" s="5"/>
      <c r="E925" s="5"/>
      <c r="F925" s="5"/>
      <c r="G925" s="5"/>
      <c r="H925" s="4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6" x14ac:dyDescent="0.3">
      <c r="A926" s="38"/>
      <c r="B926" s="39"/>
      <c r="C926" s="40"/>
      <c r="D926" s="5"/>
      <c r="E926" s="5"/>
      <c r="F926" s="5"/>
      <c r="G926" s="5"/>
      <c r="H926" s="4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6" x14ac:dyDescent="0.3">
      <c r="A927" s="38"/>
      <c r="B927" s="39"/>
      <c r="C927" s="40"/>
      <c r="D927" s="5"/>
      <c r="E927" s="5"/>
      <c r="F927" s="5"/>
      <c r="G927" s="5"/>
      <c r="H927" s="4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6" x14ac:dyDescent="0.3">
      <c r="A928" s="38"/>
      <c r="B928" s="39"/>
      <c r="C928" s="40"/>
      <c r="D928" s="5"/>
      <c r="E928" s="5"/>
      <c r="F928" s="5"/>
      <c r="G928" s="5"/>
      <c r="H928" s="4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6" x14ac:dyDescent="0.3">
      <c r="A929" s="38"/>
      <c r="B929" s="39"/>
      <c r="C929" s="40"/>
      <c r="D929" s="5"/>
      <c r="E929" s="5"/>
      <c r="F929" s="5"/>
      <c r="G929" s="5"/>
      <c r="H929" s="4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6" x14ac:dyDescent="0.3">
      <c r="A930" s="38"/>
      <c r="B930" s="39"/>
      <c r="C930" s="40"/>
      <c r="D930" s="5"/>
      <c r="E930" s="5"/>
      <c r="F930" s="5"/>
      <c r="G930" s="5"/>
      <c r="H930" s="4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6" x14ac:dyDescent="0.3">
      <c r="A931" s="38"/>
      <c r="B931" s="39"/>
      <c r="C931" s="40"/>
      <c r="D931" s="5"/>
      <c r="E931" s="5"/>
      <c r="F931" s="5"/>
      <c r="G931" s="5"/>
      <c r="H931" s="4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6" x14ac:dyDescent="0.3">
      <c r="A932" s="38"/>
      <c r="B932" s="39"/>
      <c r="C932" s="40"/>
      <c r="D932" s="5"/>
      <c r="E932" s="5"/>
      <c r="F932" s="5"/>
      <c r="G932" s="5"/>
      <c r="H932" s="4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6" x14ac:dyDescent="0.3">
      <c r="A933" s="38"/>
      <c r="B933" s="39"/>
      <c r="C933" s="40"/>
      <c r="D933" s="5"/>
      <c r="E933" s="5"/>
      <c r="F933" s="5"/>
      <c r="G933" s="5"/>
      <c r="H933" s="4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6" x14ac:dyDescent="0.3">
      <c r="A934" s="38"/>
      <c r="B934" s="39"/>
      <c r="C934" s="40"/>
      <c r="D934" s="5"/>
      <c r="E934" s="5"/>
      <c r="F934" s="5"/>
      <c r="G934" s="5"/>
      <c r="H934" s="4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6" x14ac:dyDescent="0.3">
      <c r="A935" s="38"/>
      <c r="B935" s="39"/>
      <c r="C935" s="40"/>
      <c r="D935" s="5"/>
      <c r="E935" s="5"/>
      <c r="F935" s="5"/>
      <c r="G935" s="5"/>
      <c r="H935" s="4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6" x14ac:dyDescent="0.3">
      <c r="A936" s="38"/>
      <c r="B936" s="39"/>
      <c r="C936" s="40"/>
      <c r="D936" s="5"/>
      <c r="E936" s="5"/>
      <c r="F936" s="5"/>
      <c r="G936" s="5"/>
      <c r="H936" s="4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6" x14ac:dyDescent="0.3">
      <c r="A937" s="38"/>
      <c r="B937" s="39"/>
      <c r="C937" s="40"/>
      <c r="D937" s="5"/>
      <c r="E937" s="5"/>
      <c r="F937" s="5"/>
      <c r="G937" s="5"/>
      <c r="H937" s="4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6" x14ac:dyDescent="0.3">
      <c r="A938" s="38"/>
      <c r="B938" s="39"/>
      <c r="C938" s="40"/>
      <c r="D938" s="5"/>
      <c r="E938" s="5"/>
      <c r="F938" s="5"/>
      <c r="G938" s="5"/>
      <c r="H938" s="4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6" x14ac:dyDescent="0.3">
      <c r="A939" s="38"/>
      <c r="B939" s="39"/>
      <c r="C939" s="40"/>
      <c r="D939" s="5"/>
      <c r="E939" s="5"/>
      <c r="F939" s="5"/>
      <c r="G939" s="5"/>
      <c r="H939" s="4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6" x14ac:dyDescent="0.3">
      <c r="A940" s="38"/>
      <c r="B940" s="39"/>
      <c r="C940" s="40"/>
      <c r="D940" s="5"/>
      <c r="E940" s="5"/>
      <c r="F940" s="5"/>
      <c r="G940" s="5"/>
      <c r="H940" s="4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6" x14ac:dyDescent="0.3">
      <c r="A941" s="38"/>
      <c r="B941" s="39"/>
      <c r="C941" s="40"/>
      <c r="D941" s="5"/>
      <c r="E941" s="5"/>
      <c r="F941" s="5"/>
      <c r="G941" s="5"/>
      <c r="H941" s="4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6" x14ac:dyDescent="0.3">
      <c r="A942" s="38"/>
      <c r="B942" s="39"/>
      <c r="C942" s="40"/>
      <c r="D942" s="5"/>
      <c r="E942" s="5"/>
      <c r="F942" s="5"/>
      <c r="G942" s="5"/>
      <c r="H942" s="4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6" x14ac:dyDescent="0.3">
      <c r="A943" s="38"/>
      <c r="B943" s="39"/>
      <c r="C943" s="40"/>
      <c r="D943" s="5"/>
      <c r="E943" s="5"/>
      <c r="F943" s="5"/>
      <c r="G943" s="5"/>
      <c r="H943" s="4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6" x14ac:dyDescent="0.3">
      <c r="A944" s="38"/>
      <c r="B944" s="39"/>
      <c r="C944" s="40"/>
      <c r="D944" s="5"/>
      <c r="E944" s="5"/>
      <c r="F944" s="5"/>
      <c r="G944" s="5"/>
      <c r="H944" s="4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6" x14ac:dyDescent="0.3">
      <c r="A945" s="38"/>
      <c r="B945" s="39"/>
      <c r="C945" s="40"/>
      <c r="D945" s="5"/>
      <c r="E945" s="5"/>
      <c r="F945" s="5"/>
      <c r="G945" s="5"/>
      <c r="H945" s="4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6" x14ac:dyDescent="0.3">
      <c r="A946" s="38"/>
      <c r="B946" s="39"/>
      <c r="C946" s="40"/>
      <c r="D946" s="5"/>
      <c r="E946" s="5"/>
      <c r="F946" s="5"/>
      <c r="G946" s="5"/>
      <c r="H946" s="4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6" x14ac:dyDescent="0.3">
      <c r="A947" s="38"/>
      <c r="B947" s="39"/>
      <c r="C947" s="40"/>
      <c r="D947" s="5"/>
      <c r="E947" s="5"/>
      <c r="F947" s="5"/>
      <c r="G947" s="5"/>
      <c r="H947" s="4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6" x14ac:dyDescent="0.3">
      <c r="A948" s="38"/>
      <c r="B948" s="39"/>
      <c r="C948" s="40"/>
      <c r="D948" s="5"/>
      <c r="E948" s="5"/>
      <c r="F948" s="5"/>
      <c r="G948" s="5"/>
      <c r="H948" s="4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6" x14ac:dyDescent="0.3">
      <c r="A949" s="38"/>
      <c r="B949" s="39"/>
      <c r="C949" s="40"/>
      <c r="D949" s="5"/>
      <c r="E949" s="5"/>
      <c r="F949" s="5"/>
      <c r="G949" s="5"/>
      <c r="H949" s="4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6" x14ac:dyDescent="0.3">
      <c r="A950" s="38"/>
      <c r="B950" s="39"/>
      <c r="C950" s="40"/>
      <c r="D950" s="5"/>
      <c r="E950" s="5"/>
      <c r="F950" s="5"/>
      <c r="G950" s="5"/>
      <c r="H950" s="4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6" x14ac:dyDescent="0.3">
      <c r="A951" s="38"/>
      <c r="B951" s="39"/>
      <c r="C951" s="40"/>
      <c r="D951" s="5"/>
      <c r="E951" s="5"/>
      <c r="F951" s="5"/>
      <c r="G951" s="5"/>
      <c r="H951" s="4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6" x14ac:dyDescent="0.3">
      <c r="A952" s="38"/>
      <c r="B952" s="39"/>
      <c r="C952" s="40"/>
      <c r="D952" s="5"/>
      <c r="E952" s="5"/>
      <c r="F952" s="5"/>
      <c r="G952" s="5"/>
      <c r="H952" s="4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6" x14ac:dyDescent="0.3">
      <c r="A953" s="38"/>
      <c r="B953" s="39"/>
      <c r="C953" s="40"/>
      <c r="D953" s="5"/>
      <c r="E953" s="5"/>
      <c r="F953" s="5"/>
      <c r="G953" s="5"/>
      <c r="H953" s="4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6" x14ac:dyDescent="0.3">
      <c r="A954" s="38"/>
      <c r="B954" s="39"/>
      <c r="C954" s="40"/>
      <c r="D954" s="5"/>
      <c r="E954" s="5"/>
      <c r="F954" s="5"/>
      <c r="G954" s="5"/>
      <c r="H954" s="4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6" x14ac:dyDescent="0.3">
      <c r="A955" s="38"/>
      <c r="B955" s="39"/>
      <c r="C955" s="40"/>
      <c r="D955" s="5"/>
      <c r="E955" s="5"/>
      <c r="F955" s="5"/>
      <c r="G955" s="5"/>
      <c r="H955" s="4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6" x14ac:dyDescent="0.3">
      <c r="A956" s="38"/>
      <c r="B956" s="39"/>
      <c r="C956" s="40"/>
      <c r="D956" s="5"/>
      <c r="E956" s="5"/>
      <c r="F956" s="5"/>
      <c r="G956" s="5"/>
      <c r="H956" s="4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6" x14ac:dyDescent="0.3">
      <c r="A957" s="38"/>
      <c r="B957" s="39"/>
      <c r="C957" s="40"/>
      <c r="D957" s="5"/>
      <c r="E957" s="5"/>
      <c r="F957" s="5"/>
      <c r="G957" s="5"/>
      <c r="H957" s="4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6" x14ac:dyDescent="0.3">
      <c r="A958" s="38"/>
      <c r="B958" s="39"/>
      <c r="C958" s="40"/>
      <c r="D958" s="5"/>
      <c r="E958" s="5"/>
      <c r="F958" s="5"/>
      <c r="G958" s="5"/>
      <c r="H958" s="4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6" x14ac:dyDescent="0.3">
      <c r="A959" s="38"/>
      <c r="B959" s="39"/>
      <c r="C959" s="40"/>
      <c r="D959" s="5"/>
      <c r="E959" s="5"/>
      <c r="F959" s="5"/>
      <c r="G959" s="5"/>
      <c r="H959" s="4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6" x14ac:dyDescent="0.3">
      <c r="A960" s="38"/>
      <c r="B960" s="39"/>
      <c r="C960" s="40"/>
      <c r="D960" s="5"/>
      <c r="E960" s="5"/>
      <c r="F960" s="5"/>
      <c r="G960" s="5"/>
      <c r="H960" s="4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6" x14ac:dyDescent="0.3">
      <c r="A961" s="38"/>
      <c r="B961" s="39"/>
      <c r="C961" s="40"/>
      <c r="D961" s="5"/>
      <c r="E961" s="5"/>
      <c r="F961" s="5"/>
      <c r="G961" s="5"/>
      <c r="H961" s="4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6" x14ac:dyDescent="0.3">
      <c r="A962" s="38"/>
      <c r="B962" s="39"/>
      <c r="C962" s="40"/>
      <c r="D962" s="5"/>
      <c r="E962" s="5"/>
      <c r="F962" s="5"/>
      <c r="G962" s="5"/>
      <c r="H962" s="4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6" x14ac:dyDescent="0.3">
      <c r="A963" s="38"/>
      <c r="B963" s="39"/>
      <c r="C963" s="40"/>
      <c r="D963" s="5"/>
      <c r="E963" s="5"/>
      <c r="F963" s="5"/>
      <c r="G963" s="5"/>
      <c r="H963" s="4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6" x14ac:dyDescent="0.3">
      <c r="A964" s="38"/>
      <c r="B964" s="39"/>
      <c r="C964" s="40"/>
      <c r="D964" s="5"/>
      <c r="E964" s="5"/>
      <c r="F964" s="5"/>
      <c r="G964" s="5"/>
      <c r="H964" s="4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6" x14ac:dyDescent="0.3">
      <c r="A965" s="38"/>
      <c r="B965" s="39"/>
      <c r="C965" s="40"/>
      <c r="D965" s="5"/>
      <c r="E965" s="5"/>
      <c r="F965" s="5"/>
      <c r="G965" s="5"/>
      <c r="H965" s="4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6" x14ac:dyDescent="0.3">
      <c r="A966" s="38"/>
      <c r="B966" s="39"/>
      <c r="C966" s="40"/>
      <c r="D966" s="5"/>
      <c r="E966" s="5"/>
      <c r="F966" s="5"/>
      <c r="G966" s="5"/>
      <c r="H966" s="4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6" x14ac:dyDescent="0.3">
      <c r="A967" s="38"/>
      <c r="B967" s="39"/>
      <c r="C967" s="40"/>
      <c r="D967" s="5"/>
      <c r="E967" s="5"/>
      <c r="F967" s="5"/>
      <c r="G967" s="5"/>
      <c r="H967" s="4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6" x14ac:dyDescent="0.3">
      <c r="A968" s="38"/>
      <c r="B968" s="39"/>
      <c r="C968" s="40"/>
      <c r="D968" s="5"/>
      <c r="E968" s="5"/>
      <c r="F968" s="5"/>
      <c r="G968" s="5"/>
      <c r="H968" s="4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6" x14ac:dyDescent="0.3">
      <c r="A969" s="38"/>
      <c r="B969" s="39"/>
      <c r="C969" s="40"/>
      <c r="D969" s="5"/>
      <c r="E969" s="5"/>
      <c r="F969" s="5"/>
      <c r="G969" s="5"/>
      <c r="H969" s="4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6" x14ac:dyDescent="0.3">
      <c r="A970" s="38"/>
      <c r="B970" s="39"/>
      <c r="C970" s="40"/>
      <c r="D970" s="5"/>
      <c r="E970" s="5"/>
      <c r="F970" s="5"/>
      <c r="G970" s="5"/>
      <c r="H970" s="4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6" x14ac:dyDescent="0.3">
      <c r="A971" s="38"/>
      <c r="B971" s="39"/>
      <c r="C971" s="40"/>
      <c r="D971" s="5"/>
      <c r="E971" s="5"/>
      <c r="F971" s="5"/>
      <c r="G971" s="5"/>
      <c r="H971" s="4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6" x14ac:dyDescent="0.3">
      <c r="A972" s="38"/>
      <c r="B972" s="39"/>
      <c r="C972" s="40"/>
      <c r="D972" s="5"/>
      <c r="E972" s="5"/>
      <c r="F972" s="5"/>
      <c r="G972" s="5"/>
      <c r="H972" s="4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6" x14ac:dyDescent="0.3">
      <c r="A973" s="38"/>
      <c r="B973" s="39"/>
      <c r="C973" s="40"/>
      <c r="D973" s="5"/>
      <c r="E973" s="5"/>
      <c r="F973" s="5"/>
      <c r="G973" s="5"/>
      <c r="H973" s="4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6" x14ac:dyDescent="0.3">
      <c r="A974" s="38"/>
      <c r="B974" s="39"/>
      <c r="C974" s="40"/>
      <c r="D974" s="5"/>
      <c r="E974" s="5"/>
      <c r="F974" s="5"/>
      <c r="G974" s="5"/>
      <c r="H974" s="4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6" x14ac:dyDescent="0.3">
      <c r="A975" s="38"/>
      <c r="B975" s="39"/>
      <c r="C975" s="40"/>
      <c r="D975" s="5"/>
      <c r="E975" s="5"/>
      <c r="F975" s="5"/>
      <c r="G975" s="5"/>
      <c r="H975" s="4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6" x14ac:dyDescent="0.3">
      <c r="A976" s="38"/>
      <c r="B976" s="39"/>
      <c r="C976" s="40"/>
      <c r="D976" s="5"/>
      <c r="E976" s="5"/>
      <c r="F976" s="5"/>
      <c r="G976" s="5"/>
      <c r="H976" s="4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6" x14ac:dyDescent="0.3">
      <c r="A977" s="38"/>
      <c r="B977" s="39"/>
      <c r="C977" s="40"/>
      <c r="D977" s="5"/>
      <c r="E977" s="5"/>
      <c r="F977" s="5"/>
      <c r="G977" s="5"/>
      <c r="H977" s="4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6" x14ac:dyDescent="0.3">
      <c r="A978" s="38"/>
      <c r="B978" s="39"/>
      <c r="C978" s="40"/>
      <c r="D978" s="5"/>
      <c r="E978" s="5"/>
      <c r="F978" s="5"/>
      <c r="G978" s="5"/>
      <c r="H978" s="4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6" x14ac:dyDescent="0.3">
      <c r="A979" s="38"/>
      <c r="B979" s="39"/>
      <c r="C979" s="40"/>
      <c r="D979" s="5"/>
      <c r="E979" s="5"/>
      <c r="F979" s="5"/>
      <c r="G979" s="5"/>
      <c r="H979" s="4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6" x14ac:dyDescent="0.3">
      <c r="A980" s="38"/>
      <c r="B980" s="39"/>
      <c r="C980" s="40"/>
      <c r="D980" s="5"/>
      <c r="E980" s="5"/>
      <c r="F980" s="5"/>
      <c r="G980" s="5"/>
      <c r="H980" s="4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6" x14ac:dyDescent="0.3">
      <c r="A981" s="38"/>
      <c r="B981" s="39"/>
      <c r="C981" s="40"/>
      <c r="D981" s="5"/>
      <c r="E981" s="5"/>
      <c r="F981" s="5"/>
      <c r="G981" s="5"/>
      <c r="H981" s="4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6" x14ac:dyDescent="0.3">
      <c r="A982" s="38"/>
      <c r="B982" s="39"/>
      <c r="C982" s="40"/>
      <c r="D982" s="5"/>
      <c r="E982" s="5"/>
      <c r="F982" s="5"/>
      <c r="G982" s="5"/>
      <c r="H982" s="4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6" x14ac:dyDescent="0.3">
      <c r="A983" s="38"/>
      <c r="B983" s="39"/>
      <c r="C983" s="40"/>
      <c r="D983" s="5"/>
      <c r="E983" s="5"/>
      <c r="F983" s="5"/>
      <c r="G983" s="5"/>
      <c r="H983" s="4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6" x14ac:dyDescent="0.3">
      <c r="A984" s="38"/>
      <c r="B984" s="39"/>
      <c r="C984" s="40"/>
      <c r="D984" s="5"/>
      <c r="E984" s="5"/>
      <c r="F984" s="5"/>
      <c r="G984" s="5"/>
      <c r="H984" s="4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6" x14ac:dyDescent="0.3">
      <c r="A985" s="38"/>
      <c r="B985" s="39"/>
      <c r="C985" s="40"/>
      <c r="D985" s="5"/>
      <c r="E985" s="5"/>
      <c r="F985" s="5"/>
      <c r="G985" s="5"/>
      <c r="H985" s="4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6" x14ac:dyDescent="0.3">
      <c r="A986" s="38"/>
      <c r="B986" s="39"/>
      <c r="C986" s="40"/>
      <c r="D986" s="5"/>
      <c r="E986" s="5"/>
      <c r="F986" s="5"/>
      <c r="G986" s="5"/>
      <c r="H986" s="4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6" x14ac:dyDescent="0.3">
      <c r="A987" s="38"/>
      <c r="B987" s="39"/>
      <c r="C987" s="40"/>
      <c r="D987" s="5"/>
      <c r="E987" s="5"/>
      <c r="F987" s="5"/>
      <c r="G987" s="5"/>
      <c r="H987" s="4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6" x14ac:dyDescent="0.3">
      <c r="A988" s="38"/>
      <c r="B988" s="39"/>
      <c r="C988" s="40"/>
      <c r="D988" s="5"/>
      <c r="E988" s="5"/>
      <c r="F988" s="5"/>
      <c r="G988" s="5"/>
      <c r="H988" s="4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6" x14ac:dyDescent="0.3">
      <c r="A989" s="38"/>
      <c r="B989" s="39"/>
      <c r="C989" s="40"/>
      <c r="D989" s="5"/>
      <c r="E989" s="5"/>
      <c r="F989" s="5"/>
      <c r="G989" s="5"/>
      <c r="H989" s="4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6" x14ac:dyDescent="0.3">
      <c r="A990" s="38"/>
      <c r="B990" s="39"/>
      <c r="C990" s="40"/>
      <c r="D990" s="5"/>
      <c r="E990" s="5"/>
      <c r="F990" s="5"/>
      <c r="G990" s="5"/>
      <c r="H990" s="4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6" x14ac:dyDescent="0.3">
      <c r="A991" s="38"/>
      <c r="B991" s="39"/>
      <c r="C991" s="40"/>
      <c r="D991" s="5"/>
      <c r="E991" s="5"/>
      <c r="F991" s="5"/>
      <c r="G991" s="5"/>
      <c r="H991" s="4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6" x14ac:dyDescent="0.3">
      <c r="A992" s="38"/>
      <c r="B992" s="39"/>
      <c r="C992" s="40"/>
      <c r="D992" s="5"/>
      <c r="E992" s="5"/>
      <c r="F992" s="5"/>
      <c r="G992" s="5"/>
      <c r="H992" s="4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6" x14ac:dyDescent="0.3">
      <c r="A993" s="38"/>
      <c r="B993" s="39"/>
      <c r="C993" s="40"/>
      <c r="D993" s="5"/>
      <c r="E993" s="5"/>
      <c r="F993" s="5"/>
      <c r="G993" s="5"/>
      <c r="H993" s="4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6" x14ac:dyDescent="0.3">
      <c r="A994" s="38"/>
      <c r="B994" s="39"/>
      <c r="C994" s="40"/>
      <c r="D994" s="5"/>
      <c r="E994" s="5"/>
      <c r="F994" s="5"/>
      <c r="G994" s="5"/>
      <c r="H994" s="4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6" x14ac:dyDescent="0.3">
      <c r="A995" s="38"/>
      <c r="B995" s="39"/>
      <c r="C995" s="40"/>
      <c r="D995" s="5"/>
      <c r="E995" s="5"/>
      <c r="F995" s="5"/>
      <c r="G995" s="5"/>
      <c r="H995" s="4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6" x14ac:dyDescent="0.3">
      <c r="A996" s="38"/>
      <c r="B996" s="39"/>
      <c r="C996" s="40"/>
      <c r="D996" s="5"/>
      <c r="E996" s="5"/>
      <c r="F996" s="5"/>
      <c r="G996" s="5"/>
      <c r="H996" s="4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6" x14ac:dyDescent="0.3">
      <c r="A997" s="38"/>
      <c r="B997" s="39"/>
      <c r="C997" s="40"/>
      <c r="D997" s="5"/>
      <c r="E997" s="5"/>
      <c r="F997" s="5"/>
      <c r="G997" s="5"/>
      <c r="H997" s="4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6" x14ac:dyDescent="0.3">
      <c r="A998" s="38"/>
      <c r="B998" s="39"/>
      <c r="C998" s="40"/>
      <c r="D998" s="5"/>
      <c r="E998" s="5"/>
      <c r="F998" s="5"/>
      <c r="G998" s="5"/>
      <c r="H998" s="4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mergeCells count="3">
    <mergeCell ref="A1:H2"/>
    <mergeCell ref="A3:C3"/>
    <mergeCell ref="F3:H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884"/>
  <sheetViews>
    <sheetView workbookViewId="0">
      <pane xSplit="2" topLeftCell="C1" activePane="topRight" state="frozen"/>
      <selection pane="topRight" activeCell="D1" sqref="D1"/>
    </sheetView>
  </sheetViews>
  <sheetFormatPr defaultColWidth="14.44140625" defaultRowHeight="15" customHeight="1" x14ac:dyDescent="0.3"/>
  <cols>
    <col min="1" max="1" width="6" customWidth="1"/>
    <col min="2" max="2" width="41.88671875" customWidth="1"/>
    <col min="3" max="3" width="16.88671875" customWidth="1"/>
    <col min="4" max="4" width="13.5546875" customWidth="1"/>
    <col min="5" max="5" width="12.6640625" customWidth="1"/>
    <col min="6" max="6" width="16.33203125" customWidth="1"/>
    <col min="7" max="7" width="16" customWidth="1"/>
    <col min="8" max="8" width="11.88671875" customWidth="1"/>
    <col min="9" max="10" width="15.109375" customWidth="1"/>
    <col min="11" max="11" width="17.33203125" customWidth="1"/>
    <col min="12" max="12" width="13.88671875" customWidth="1"/>
    <col min="13" max="13" width="15.44140625" customWidth="1"/>
    <col min="14" max="14" width="13.88671875" customWidth="1"/>
    <col min="15" max="16" width="12.6640625" customWidth="1"/>
    <col min="17" max="17" width="15" customWidth="1"/>
    <col min="18" max="18" width="12.88671875" customWidth="1"/>
    <col min="19" max="19" width="16.88671875" customWidth="1"/>
    <col min="20" max="20" width="11.6640625" customWidth="1"/>
    <col min="21" max="21" width="15.33203125" customWidth="1"/>
    <col min="22" max="22" width="12.6640625" customWidth="1"/>
    <col min="23" max="23" width="13.88671875" customWidth="1"/>
    <col min="24" max="24" width="12.6640625" customWidth="1"/>
    <col min="25" max="25" width="14.109375" customWidth="1"/>
    <col min="26" max="26" width="12" customWidth="1"/>
    <col min="27" max="27" width="12.5546875" customWidth="1"/>
    <col min="28" max="29" width="8.6640625" customWidth="1"/>
    <col min="30" max="30" width="18.5546875" customWidth="1"/>
    <col min="31" max="31" width="22.88671875" customWidth="1"/>
    <col min="32" max="42" width="8.6640625" customWidth="1"/>
  </cols>
  <sheetData>
    <row r="1" spans="1:42" ht="31.2" x14ac:dyDescent="0.3">
      <c r="A1" s="41"/>
      <c r="B1" s="42"/>
      <c r="C1" s="42"/>
      <c r="D1" s="42"/>
      <c r="E1" s="43"/>
      <c r="F1" s="42"/>
      <c r="G1" s="42"/>
      <c r="H1" s="42"/>
      <c r="I1" s="168" t="s">
        <v>20</v>
      </c>
      <c r="J1" s="169"/>
      <c r="K1" s="169"/>
      <c r="L1" s="169"/>
      <c r="M1" s="169"/>
      <c r="N1" s="169"/>
      <c r="O1" s="169"/>
      <c r="P1" s="169"/>
      <c r="Q1" s="169"/>
      <c r="R1" s="169"/>
      <c r="S1" s="170"/>
      <c r="T1" s="44"/>
      <c r="U1" s="42"/>
      <c r="V1" s="45"/>
      <c r="W1" s="46"/>
      <c r="X1" s="46"/>
      <c r="Y1" s="46"/>
      <c r="Z1" s="46"/>
      <c r="AA1" s="46"/>
      <c r="AB1" s="46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ht="24.75" customHeight="1" x14ac:dyDescent="0.3">
      <c r="A2" s="48"/>
      <c r="B2" s="49"/>
      <c r="C2" s="49"/>
      <c r="D2" s="49"/>
      <c r="E2" s="50"/>
      <c r="F2" s="49"/>
      <c r="G2" s="49"/>
      <c r="H2" s="49"/>
      <c r="I2" s="51">
        <v>7.0000000000000007E-2</v>
      </c>
      <c r="J2" s="51">
        <v>0.03</v>
      </c>
      <c r="K2" s="52">
        <v>0.16</v>
      </c>
      <c r="L2" s="52">
        <v>0.03</v>
      </c>
      <c r="M2" s="52">
        <v>0.02</v>
      </c>
      <c r="N2" s="52">
        <v>0.01</v>
      </c>
      <c r="O2" s="53"/>
      <c r="P2" s="49"/>
      <c r="Q2" s="49"/>
      <c r="R2" s="49"/>
      <c r="S2" s="54"/>
      <c r="T2" s="55"/>
      <c r="U2" s="49"/>
      <c r="V2" s="56"/>
      <c r="W2" s="46"/>
      <c r="X2" s="171" t="s">
        <v>21</v>
      </c>
      <c r="Y2" s="159"/>
      <c r="Z2" s="159"/>
      <c r="AA2" s="160"/>
      <c r="AB2" s="46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ht="39.75" customHeight="1" x14ac:dyDescent="0.3">
      <c r="A3" s="57"/>
      <c r="B3" s="152" t="s">
        <v>22</v>
      </c>
      <c r="C3" s="152" t="s">
        <v>23</v>
      </c>
      <c r="D3" s="58" t="s">
        <v>2</v>
      </c>
      <c r="E3" s="59" t="s">
        <v>24</v>
      </c>
      <c r="F3" s="60" t="s">
        <v>25</v>
      </c>
      <c r="G3" s="61" t="s">
        <v>7</v>
      </c>
      <c r="H3" s="62" t="s">
        <v>26</v>
      </c>
      <c r="I3" s="63" t="s">
        <v>27</v>
      </c>
      <c r="J3" s="63" t="s">
        <v>28</v>
      </c>
      <c r="K3" s="63" t="s">
        <v>10</v>
      </c>
      <c r="L3" s="63" t="s">
        <v>11</v>
      </c>
      <c r="M3" s="63" t="s">
        <v>29</v>
      </c>
      <c r="N3" s="63" t="s">
        <v>30</v>
      </c>
      <c r="O3" s="63" t="s">
        <v>14</v>
      </c>
      <c r="P3" s="63" t="s">
        <v>31</v>
      </c>
      <c r="Q3" s="63" t="s">
        <v>15</v>
      </c>
      <c r="R3" s="63" t="s">
        <v>17</v>
      </c>
      <c r="S3" s="64" t="s">
        <v>32</v>
      </c>
      <c r="T3" s="65" t="s">
        <v>33</v>
      </c>
      <c r="U3" s="66" t="s">
        <v>34</v>
      </c>
      <c r="V3" s="67" t="s">
        <v>35</v>
      </c>
      <c r="W3" s="68"/>
      <c r="X3" s="60" t="s">
        <v>25</v>
      </c>
      <c r="Y3" s="64" t="s">
        <v>32</v>
      </c>
      <c r="Z3" s="58" t="s">
        <v>2</v>
      </c>
      <c r="AA3" s="69" t="s">
        <v>36</v>
      </c>
      <c r="AB3" s="70"/>
      <c r="AC3" s="46"/>
      <c r="AD3" s="172"/>
      <c r="AE3" s="160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</row>
    <row r="4" spans="1:42" ht="22.5" customHeight="1" x14ac:dyDescent="0.3">
      <c r="A4" s="71">
        <v>1</v>
      </c>
      <c r="B4" s="72" t="s">
        <v>37</v>
      </c>
      <c r="C4" s="72" t="s">
        <v>38</v>
      </c>
      <c r="D4" s="73">
        <v>100</v>
      </c>
      <c r="E4" s="74">
        <v>2.5</v>
      </c>
      <c r="F4" s="75">
        <f t="shared" ref="F4:F17" si="0">D4*E4</f>
        <v>250</v>
      </c>
      <c r="G4" s="76">
        <f t="shared" ref="G4:G17" si="1">F4-D4</f>
        <v>150</v>
      </c>
      <c r="H4" s="77">
        <f t="shared" ref="H4:H17" si="2">G4/F4</f>
        <v>0.6</v>
      </c>
      <c r="I4" s="78">
        <f t="shared" ref="I4:I17" si="3">F4*$I$2</f>
        <v>17.5</v>
      </c>
      <c r="J4" s="78">
        <f t="shared" ref="J4:J17" si="4">F4*$J$2</f>
        <v>7.5</v>
      </c>
      <c r="K4" s="78">
        <f t="shared" ref="K4:K17" si="5">F4*$K$2</f>
        <v>40</v>
      </c>
      <c r="L4" s="78">
        <f t="shared" ref="L4:L17" si="6">F4*$L$2</f>
        <v>7.5</v>
      </c>
      <c r="M4" s="78">
        <f t="shared" ref="M4:M17" si="7">F4*$M$2</f>
        <v>5</v>
      </c>
      <c r="N4" s="78">
        <f t="shared" ref="N4:N17" si="8">F4*$N$2</f>
        <v>2.5</v>
      </c>
      <c r="O4" s="79">
        <v>0</v>
      </c>
      <c r="P4" s="79">
        <v>0</v>
      </c>
      <c r="Q4" s="80">
        <v>2.5</v>
      </c>
      <c r="R4" s="81">
        <v>1</v>
      </c>
      <c r="S4" s="82">
        <f t="shared" ref="S4:S17" si="9">SUM(I4:R4)</f>
        <v>83.5</v>
      </c>
      <c r="T4" s="83">
        <f t="shared" ref="T4:T17" si="10">S4/F4</f>
        <v>0.33400000000000002</v>
      </c>
      <c r="U4" s="84">
        <f t="shared" ref="U4:U17" si="11">F4-S4-D4</f>
        <v>66.5</v>
      </c>
      <c r="V4" s="85">
        <f t="shared" ref="V4:V17" si="12">U4/F4</f>
        <v>0.26600000000000001</v>
      </c>
      <c r="W4" s="68"/>
      <c r="X4" s="86">
        <f t="shared" ref="X4:X17" si="13">F4</f>
        <v>250</v>
      </c>
      <c r="Y4" s="87">
        <f t="shared" ref="Y4:Y17" si="14">S4</f>
        <v>83.5</v>
      </c>
      <c r="Z4" s="88">
        <f t="shared" ref="Z4:Z17" si="15">D4</f>
        <v>100</v>
      </c>
      <c r="AA4" s="84">
        <f t="shared" ref="AA4:AA16" si="16">X4-Y4-Z4</f>
        <v>66.5</v>
      </c>
      <c r="AB4" s="70"/>
      <c r="AC4" s="46"/>
      <c r="AD4" s="161"/>
      <c r="AE4" s="163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</row>
    <row r="5" spans="1:42" ht="22.5" customHeight="1" x14ac:dyDescent="0.3">
      <c r="A5" s="71">
        <f t="shared" ref="A5:A17" si="17">A4+1</f>
        <v>2</v>
      </c>
      <c r="B5" s="72" t="s">
        <v>39</v>
      </c>
      <c r="C5" s="72" t="s">
        <v>40</v>
      </c>
      <c r="D5" s="73">
        <v>50</v>
      </c>
      <c r="E5" s="74">
        <v>2.5</v>
      </c>
      <c r="F5" s="75">
        <f t="shared" si="0"/>
        <v>125</v>
      </c>
      <c r="G5" s="76">
        <f t="shared" si="1"/>
        <v>75</v>
      </c>
      <c r="H5" s="77">
        <f t="shared" si="2"/>
        <v>0.6</v>
      </c>
      <c r="I5" s="78">
        <f t="shared" si="3"/>
        <v>8.75</v>
      </c>
      <c r="J5" s="78">
        <f t="shared" si="4"/>
        <v>3.75</v>
      </c>
      <c r="K5" s="78">
        <f t="shared" si="5"/>
        <v>20</v>
      </c>
      <c r="L5" s="78">
        <f t="shared" si="6"/>
        <v>3.75</v>
      </c>
      <c r="M5" s="78">
        <f t="shared" si="7"/>
        <v>2.5</v>
      </c>
      <c r="N5" s="78">
        <f t="shared" si="8"/>
        <v>1.25</v>
      </c>
      <c r="O5" s="79">
        <v>0</v>
      </c>
      <c r="P5" s="79">
        <v>0</v>
      </c>
      <c r="Q5" s="80">
        <v>2.5</v>
      </c>
      <c r="R5" s="80">
        <v>1</v>
      </c>
      <c r="S5" s="82">
        <f t="shared" si="9"/>
        <v>43.5</v>
      </c>
      <c r="T5" s="83">
        <f t="shared" si="10"/>
        <v>0.34799999999999998</v>
      </c>
      <c r="U5" s="84">
        <f t="shared" si="11"/>
        <v>31.5</v>
      </c>
      <c r="V5" s="85">
        <f t="shared" si="12"/>
        <v>0.252</v>
      </c>
      <c r="W5" s="68"/>
      <c r="X5" s="86">
        <f t="shared" si="13"/>
        <v>125</v>
      </c>
      <c r="Y5" s="87">
        <f t="shared" si="14"/>
        <v>43.5</v>
      </c>
      <c r="Z5" s="88">
        <f t="shared" si="15"/>
        <v>50</v>
      </c>
      <c r="AA5" s="84">
        <f t="shared" si="16"/>
        <v>31.5</v>
      </c>
      <c r="AB5" s="70"/>
      <c r="AC5" s="46"/>
      <c r="AD5" s="89"/>
      <c r="AE5" s="89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</row>
    <row r="6" spans="1:42" ht="22.5" customHeight="1" x14ac:dyDescent="0.3">
      <c r="A6" s="71">
        <f t="shared" si="17"/>
        <v>3</v>
      </c>
      <c r="B6" s="72" t="s">
        <v>41</v>
      </c>
      <c r="C6" s="72" t="s">
        <v>42</v>
      </c>
      <c r="D6" s="73">
        <v>90</v>
      </c>
      <c r="E6" s="74">
        <v>2.5</v>
      </c>
      <c r="F6" s="75">
        <f t="shared" si="0"/>
        <v>225</v>
      </c>
      <c r="G6" s="76">
        <f t="shared" si="1"/>
        <v>135</v>
      </c>
      <c r="H6" s="77">
        <f t="shared" si="2"/>
        <v>0.6</v>
      </c>
      <c r="I6" s="78">
        <f t="shared" si="3"/>
        <v>15.750000000000002</v>
      </c>
      <c r="J6" s="78">
        <f t="shared" si="4"/>
        <v>6.75</v>
      </c>
      <c r="K6" s="78">
        <f t="shared" si="5"/>
        <v>36</v>
      </c>
      <c r="L6" s="78">
        <f t="shared" si="6"/>
        <v>6.75</v>
      </c>
      <c r="M6" s="78">
        <f t="shared" si="7"/>
        <v>4.5</v>
      </c>
      <c r="N6" s="78">
        <f t="shared" si="8"/>
        <v>2.25</v>
      </c>
      <c r="O6" s="79">
        <v>0</v>
      </c>
      <c r="P6" s="79">
        <v>0</v>
      </c>
      <c r="Q6" s="81">
        <v>2.5</v>
      </c>
      <c r="R6" s="80">
        <v>1</v>
      </c>
      <c r="S6" s="82">
        <f t="shared" si="9"/>
        <v>75.5</v>
      </c>
      <c r="T6" s="83">
        <f t="shared" si="10"/>
        <v>0.33555555555555555</v>
      </c>
      <c r="U6" s="84">
        <f t="shared" si="11"/>
        <v>59.5</v>
      </c>
      <c r="V6" s="85">
        <f t="shared" si="12"/>
        <v>0.26444444444444443</v>
      </c>
      <c r="W6" s="68"/>
      <c r="X6" s="86">
        <f t="shared" si="13"/>
        <v>225</v>
      </c>
      <c r="Y6" s="87">
        <f t="shared" si="14"/>
        <v>75.5</v>
      </c>
      <c r="Z6" s="88">
        <f t="shared" si="15"/>
        <v>90</v>
      </c>
      <c r="AA6" s="84">
        <f t="shared" si="16"/>
        <v>59.5</v>
      </c>
      <c r="AB6" s="70"/>
      <c r="AC6" s="46"/>
      <c r="AD6" s="89"/>
      <c r="AE6" s="89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</row>
    <row r="7" spans="1:42" ht="22.5" customHeight="1" x14ac:dyDescent="0.3">
      <c r="A7" s="71">
        <f t="shared" si="17"/>
        <v>4</v>
      </c>
      <c r="B7" s="72" t="s">
        <v>43</v>
      </c>
      <c r="C7" s="72" t="s">
        <v>44</v>
      </c>
      <c r="D7" s="73">
        <v>147</v>
      </c>
      <c r="E7" s="74">
        <v>2.5</v>
      </c>
      <c r="F7" s="75">
        <f t="shared" si="0"/>
        <v>367.5</v>
      </c>
      <c r="G7" s="76">
        <f t="shared" si="1"/>
        <v>220.5</v>
      </c>
      <c r="H7" s="77">
        <f t="shared" si="2"/>
        <v>0.6</v>
      </c>
      <c r="I7" s="78">
        <f t="shared" si="3"/>
        <v>25.725000000000001</v>
      </c>
      <c r="J7" s="78">
        <f t="shared" si="4"/>
        <v>11.025</v>
      </c>
      <c r="K7" s="78">
        <f t="shared" si="5"/>
        <v>58.800000000000004</v>
      </c>
      <c r="L7" s="78">
        <f t="shared" si="6"/>
        <v>11.025</v>
      </c>
      <c r="M7" s="78">
        <f t="shared" si="7"/>
        <v>7.3500000000000005</v>
      </c>
      <c r="N7" s="78">
        <f t="shared" si="8"/>
        <v>3.6750000000000003</v>
      </c>
      <c r="O7" s="79">
        <v>0</v>
      </c>
      <c r="P7" s="79">
        <v>0</v>
      </c>
      <c r="Q7" s="81">
        <v>3.1</v>
      </c>
      <c r="R7" s="81">
        <v>1.9</v>
      </c>
      <c r="S7" s="82">
        <f t="shared" si="9"/>
        <v>122.60000000000001</v>
      </c>
      <c r="T7" s="83">
        <f t="shared" si="10"/>
        <v>0.33360544217687077</v>
      </c>
      <c r="U7" s="84">
        <f t="shared" si="11"/>
        <v>97.899999999999977</v>
      </c>
      <c r="V7" s="85">
        <f t="shared" si="12"/>
        <v>0.26639455782312921</v>
      </c>
      <c r="W7" s="68"/>
      <c r="X7" s="86">
        <f t="shared" si="13"/>
        <v>367.5</v>
      </c>
      <c r="Y7" s="87">
        <f t="shared" si="14"/>
        <v>122.60000000000001</v>
      </c>
      <c r="Z7" s="88">
        <f t="shared" si="15"/>
        <v>147</v>
      </c>
      <c r="AA7" s="84">
        <f t="shared" si="16"/>
        <v>97.899999999999977</v>
      </c>
      <c r="AB7" s="70"/>
      <c r="AC7" s="46"/>
      <c r="AD7" s="89"/>
      <c r="AE7" s="89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</row>
    <row r="8" spans="1:42" ht="22.5" customHeight="1" x14ac:dyDescent="0.3">
      <c r="A8" s="71">
        <f t="shared" si="17"/>
        <v>5</v>
      </c>
      <c r="B8" s="72" t="s">
        <v>45</v>
      </c>
      <c r="C8" s="72" t="s">
        <v>46</v>
      </c>
      <c r="D8" s="73">
        <v>44</v>
      </c>
      <c r="E8" s="74">
        <v>2.5</v>
      </c>
      <c r="F8" s="75">
        <f t="shared" si="0"/>
        <v>110</v>
      </c>
      <c r="G8" s="76">
        <f t="shared" si="1"/>
        <v>66</v>
      </c>
      <c r="H8" s="77">
        <f t="shared" si="2"/>
        <v>0.6</v>
      </c>
      <c r="I8" s="78">
        <f t="shared" si="3"/>
        <v>7.7000000000000011</v>
      </c>
      <c r="J8" s="78">
        <f t="shared" si="4"/>
        <v>3.3</v>
      </c>
      <c r="K8" s="78">
        <f t="shared" si="5"/>
        <v>17.600000000000001</v>
      </c>
      <c r="L8" s="78">
        <f t="shared" si="6"/>
        <v>3.3</v>
      </c>
      <c r="M8" s="78">
        <f t="shared" si="7"/>
        <v>2.2000000000000002</v>
      </c>
      <c r="N8" s="78">
        <f t="shared" si="8"/>
        <v>1.1000000000000001</v>
      </c>
      <c r="O8" s="79">
        <v>0</v>
      </c>
      <c r="P8" s="79">
        <v>0</v>
      </c>
      <c r="Q8" s="81">
        <v>2.5</v>
      </c>
      <c r="R8" s="81">
        <v>0.8</v>
      </c>
      <c r="S8" s="82">
        <f t="shared" si="9"/>
        <v>38.5</v>
      </c>
      <c r="T8" s="83">
        <f t="shared" si="10"/>
        <v>0.35</v>
      </c>
      <c r="U8" s="84">
        <f t="shared" si="11"/>
        <v>27.5</v>
      </c>
      <c r="V8" s="85">
        <f t="shared" si="12"/>
        <v>0.25</v>
      </c>
      <c r="W8" s="68"/>
      <c r="X8" s="86">
        <f t="shared" si="13"/>
        <v>110</v>
      </c>
      <c r="Y8" s="87">
        <f t="shared" si="14"/>
        <v>38.5</v>
      </c>
      <c r="Z8" s="88">
        <f t="shared" si="15"/>
        <v>44</v>
      </c>
      <c r="AA8" s="84">
        <f t="shared" si="16"/>
        <v>27.5</v>
      </c>
      <c r="AB8" s="70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</row>
    <row r="9" spans="1:42" ht="22.5" customHeight="1" x14ac:dyDescent="0.3">
      <c r="A9" s="71">
        <f t="shared" si="17"/>
        <v>6</v>
      </c>
      <c r="B9" s="72" t="s">
        <v>47</v>
      </c>
      <c r="C9" s="72" t="s">
        <v>48</v>
      </c>
      <c r="D9" s="73">
        <f>D4*10</f>
        <v>1000</v>
      </c>
      <c r="E9" s="74">
        <v>2.5</v>
      </c>
      <c r="F9" s="75">
        <f t="shared" si="0"/>
        <v>2500</v>
      </c>
      <c r="G9" s="76">
        <f t="shared" si="1"/>
        <v>1500</v>
      </c>
      <c r="H9" s="77">
        <f t="shared" si="2"/>
        <v>0.6</v>
      </c>
      <c r="I9" s="78">
        <f t="shared" si="3"/>
        <v>175.00000000000003</v>
      </c>
      <c r="J9" s="78">
        <f t="shared" si="4"/>
        <v>75</v>
      </c>
      <c r="K9" s="78">
        <f t="shared" si="5"/>
        <v>400</v>
      </c>
      <c r="L9" s="78">
        <f t="shared" si="6"/>
        <v>75</v>
      </c>
      <c r="M9" s="78">
        <f t="shared" si="7"/>
        <v>50</v>
      </c>
      <c r="N9" s="78">
        <f t="shared" si="8"/>
        <v>25</v>
      </c>
      <c r="O9" s="79">
        <v>0</v>
      </c>
      <c r="P9" s="79">
        <v>16.95</v>
      </c>
      <c r="Q9" s="80">
        <v>7</v>
      </c>
      <c r="R9" s="80">
        <v>5</v>
      </c>
      <c r="S9" s="82">
        <f t="shared" si="9"/>
        <v>828.95</v>
      </c>
      <c r="T9" s="83">
        <f t="shared" si="10"/>
        <v>0.33158000000000004</v>
      </c>
      <c r="U9" s="84">
        <f t="shared" si="11"/>
        <v>671.05</v>
      </c>
      <c r="V9" s="85">
        <f t="shared" si="12"/>
        <v>0.26841999999999999</v>
      </c>
      <c r="W9" s="68"/>
      <c r="X9" s="86">
        <f t="shared" si="13"/>
        <v>2500</v>
      </c>
      <c r="Y9" s="87">
        <f t="shared" si="14"/>
        <v>828.95</v>
      </c>
      <c r="Z9" s="88">
        <f t="shared" si="15"/>
        <v>1000</v>
      </c>
      <c r="AA9" s="84">
        <f t="shared" si="16"/>
        <v>671.05</v>
      </c>
      <c r="AB9" s="70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</row>
    <row r="10" spans="1:42" ht="22.5" customHeight="1" x14ac:dyDescent="0.3">
      <c r="A10" s="71">
        <f t="shared" si="17"/>
        <v>7</v>
      </c>
      <c r="B10" s="72" t="s">
        <v>49</v>
      </c>
      <c r="C10" s="72" t="s">
        <v>50</v>
      </c>
      <c r="D10" s="73">
        <f>5*D5</f>
        <v>250</v>
      </c>
      <c r="E10" s="74">
        <v>2.5</v>
      </c>
      <c r="F10" s="75">
        <f t="shared" si="0"/>
        <v>625</v>
      </c>
      <c r="G10" s="76">
        <f t="shared" si="1"/>
        <v>375</v>
      </c>
      <c r="H10" s="77">
        <f t="shared" si="2"/>
        <v>0.6</v>
      </c>
      <c r="I10" s="78">
        <f t="shared" si="3"/>
        <v>43.750000000000007</v>
      </c>
      <c r="J10" s="78">
        <f t="shared" si="4"/>
        <v>18.75</v>
      </c>
      <c r="K10" s="78">
        <f t="shared" si="5"/>
        <v>100</v>
      </c>
      <c r="L10" s="78">
        <f t="shared" si="6"/>
        <v>18.75</v>
      </c>
      <c r="M10" s="78">
        <f t="shared" si="7"/>
        <v>12.5</v>
      </c>
      <c r="N10" s="78">
        <f t="shared" si="8"/>
        <v>6.25</v>
      </c>
      <c r="O10" s="79">
        <v>0</v>
      </c>
      <c r="P10" s="79">
        <v>0</v>
      </c>
      <c r="Q10" s="81">
        <v>3.8</v>
      </c>
      <c r="R10" s="81">
        <v>2.1</v>
      </c>
      <c r="S10" s="82">
        <f t="shared" si="9"/>
        <v>205.9</v>
      </c>
      <c r="T10" s="83">
        <f t="shared" si="10"/>
        <v>0.32944000000000001</v>
      </c>
      <c r="U10" s="84">
        <f t="shared" si="11"/>
        <v>169.10000000000002</v>
      </c>
      <c r="V10" s="85">
        <f t="shared" si="12"/>
        <v>0.27056000000000002</v>
      </c>
      <c r="W10" s="68"/>
      <c r="X10" s="86">
        <f t="shared" si="13"/>
        <v>625</v>
      </c>
      <c r="Y10" s="87">
        <f t="shared" si="14"/>
        <v>205.9</v>
      </c>
      <c r="Z10" s="88">
        <f t="shared" si="15"/>
        <v>250</v>
      </c>
      <c r="AA10" s="84">
        <f t="shared" si="16"/>
        <v>169.10000000000002</v>
      </c>
      <c r="AB10" s="70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1:42" ht="22.5" customHeight="1" x14ac:dyDescent="0.3">
      <c r="A11" s="71">
        <f t="shared" si="17"/>
        <v>8</v>
      </c>
      <c r="B11" s="72" t="s">
        <v>51</v>
      </c>
      <c r="C11" s="72" t="s">
        <v>52</v>
      </c>
      <c r="D11" s="73">
        <f>D6*3</f>
        <v>270</v>
      </c>
      <c r="E11" s="74">
        <v>2.5</v>
      </c>
      <c r="F11" s="75">
        <f t="shared" si="0"/>
        <v>675</v>
      </c>
      <c r="G11" s="76">
        <f t="shared" si="1"/>
        <v>405</v>
      </c>
      <c r="H11" s="77">
        <f t="shared" si="2"/>
        <v>0.6</v>
      </c>
      <c r="I11" s="78">
        <f t="shared" si="3"/>
        <v>47.250000000000007</v>
      </c>
      <c r="J11" s="78">
        <f t="shared" si="4"/>
        <v>20.25</v>
      </c>
      <c r="K11" s="78">
        <f t="shared" si="5"/>
        <v>108</v>
      </c>
      <c r="L11" s="78">
        <f t="shared" si="6"/>
        <v>20.25</v>
      </c>
      <c r="M11" s="78">
        <f t="shared" si="7"/>
        <v>13.5</v>
      </c>
      <c r="N11" s="78">
        <f t="shared" si="8"/>
        <v>6.75</v>
      </c>
      <c r="O11" s="79">
        <v>0</v>
      </c>
      <c r="P11" s="79">
        <v>0</v>
      </c>
      <c r="Q11" s="81">
        <v>5.5</v>
      </c>
      <c r="R11" s="81">
        <v>1.4</v>
      </c>
      <c r="S11" s="82">
        <f t="shared" si="9"/>
        <v>222.9</v>
      </c>
      <c r="T11" s="83">
        <f t="shared" si="10"/>
        <v>0.33022222222222225</v>
      </c>
      <c r="U11" s="84">
        <f t="shared" si="11"/>
        <v>182.10000000000002</v>
      </c>
      <c r="V11" s="85">
        <f t="shared" si="12"/>
        <v>0.26977777777777784</v>
      </c>
      <c r="W11" s="68"/>
      <c r="X11" s="86">
        <f t="shared" si="13"/>
        <v>675</v>
      </c>
      <c r="Y11" s="87">
        <f t="shared" si="14"/>
        <v>222.9</v>
      </c>
      <c r="Z11" s="88">
        <f t="shared" si="15"/>
        <v>270</v>
      </c>
      <c r="AA11" s="84">
        <f t="shared" si="16"/>
        <v>182.10000000000002</v>
      </c>
      <c r="AB11" s="70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1:42" ht="22.5" customHeight="1" x14ac:dyDescent="0.3">
      <c r="A12" s="71">
        <f t="shared" si="17"/>
        <v>9</v>
      </c>
      <c r="B12" s="72" t="s">
        <v>53</v>
      </c>
      <c r="C12" s="72" t="s">
        <v>54</v>
      </c>
      <c r="D12" s="73">
        <f>2*D4+D6</f>
        <v>290</v>
      </c>
      <c r="E12" s="74">
        <v>2.5</v>
      </c>
      <c r="F12" s="75">
        <f t="shared" si="0"/>
        <v>725</v>
      </c>
      <c r="G12" s="76">
        <f t="shared" si="1"/>
        <v>435</v>
      </c>
      <c r="H12" s="77">
        <f t="shared" si="2"/>
        <v>0.6</v>
      </c>
      <c r="I12" s="78">
        <f t="shared" si="3"/>
        <v>50.750000000000007</v>
      </c>
      <c r="J12" s="78">
        <f t="shared" si="4"/>
        <v>21.75</v>
      </c>
      <c r="K12" s="78">
        <f t="shared" si="5"/>
        <v>116</v>
      </c>
      <c r="L12" s="78">
        <f t="shared" si="6"/>
        <v>21.75</v>
      </c>
      <c r="M12" s="78">
        <f t="shared" si="7"/>
        <v>14.5</v>
      </c>
      <c r="N12" s="78">
        <f t="shared" si="8"/>
        <v>7.25</v>
      </c>
      <c r="O12" s="79">
        <v>0</v>
      </c>
      <c r="P12" s="79">
        <v>0</v>
      </c>
      <c r="Q12" s="80">
        <v>3.8</v>
      </c>
      <c r="R12" s="81">
        <v>2.15</v>
      </c>
      <c r="S12" s="82">
        <f t="shared" si="9"/>
        <v>237.95000000000002</v>
      </c>
      <c r="T12" s="83">
        <f t="shared" si="10"/>
        <v>0.32820689655172414</v>
      </c>
      <c r="U12" s="84">
        <f t="shared" si="11"/>
        <v>197.04999999999995</v>
      </c>
      <c r="V12" s="85">
        <f t="shared" si="12"/>
        <v>0.27179310344827579</v>
      </c>
      <c r="W12" s="68"/>
      <c r="X12" s="86">
        <f t="shared" si="13"/>
        <v>725</v>
      </c>
      <c r="Y12" s="87">
        <f t="shared" si="14"/>
        <v>237.95000000000002</v>
      </c>
      <c r="Z12" s="88">
        <f t="shared" si="15"/>
        <v>290</v>
      </c>
      <c r="AA12" s="84">
        <f t="shared" si="16"/>
        <v>197.04999999999995</v>
      </c>
      <c r="AB12" s="70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ht="22.5" customHeight="1" x14ac:dyDescent="0.3">
      <c r="A13" s="71">
        <f t="shared" si="17"/>
        <v>10</v>
      </c>
      <c r="B13" s="72"/>
      <c r="C13" s="72"/>
      <c r="D13" s="73">
        <v>100</v>
      </c>
      <c r="E13" s="74">
        <v>2.5</v>
      </c>
      <c r="F13" s="75">
        <f t="shared" si="0"/>
        <v>250</v>
      </c>
      <c r="G13" s="76">
        <f t="shared" si="1"/>
        <v>150</v>
      </c>
      <c r="H13" s="77">
        <f t="shared" si="2"/>
        <v>0.6</v>
      </c>
      <c r="I13" s="78">
        <f t="shared" si="3"/>
        <v>17.5</v>
      </c>
      <c r="J13" s="78">
        <f t="shared" si="4"/>
        <v>7.5</v>
      </c>
      <c r="K13" s="78">
        <f t="shared" si="5"/>
        <v>40</v>
      </c>
      <c r="L13" s="78">
        <f t="shared" si="6"/>
        <v>7.5</v>
      </c>
      <c r="M13" s="78">
        <f t="shared" si="7"/>
        <v>5</v>
      </c>
      <c r="N13" s="78">
        <f t="shared" si="8"/>
        <v>2.5</v>
      </c>
      <c r="O13" s="79">
        <v>0</v>
      </c>
      <c r="P13" s="79">
        <v>0</v>
      </c>
      <c r="Q13" s="81">
        <v>2.5</v>
      </c>
      <c r="R13" s="81">
        <v>1</v>
      </c>
      <c r="S13" s="82">
        <f t="shared" si="9"/>
        <v>83.5</v>
      </c>
      <c r="T13" s="83">
        <f t="shared" si="10"/>
        <v>0.33400000000000002</v>
      </c>
      <c r="U13" s="84">
        <f t="shared" si="11"/>
        <v>66.5</v>
      </c>
      <c r="V13" s="85">
        <f t="shared" si="12"/>
        <v>0.26600000000000001</v>
      </c>
      <c r="W13" s="68"/>
      <c r="X13" s="86">
        <f t="shared" si="13"/>
        <v>250</v>
      </c>
      <c r="Y13" s="87">
        <f t="shared" si="14"/>
        <v>83.5</v>
      </c>
      <c r="Z13" s="88">
        <f t="shared" si="15"/>
        <v>100</v>
      </c>
      <c r="AA13" s="84">
        <f t="shared" si="16"/>
        <v>66.5</v>
      </c>
      <c r="AB13" s="70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1:42" ht="22.5" customHeight="1" x14ac:dyDescent="0.3">
      <c r="A14" s="71">
        <f t="shared" si="17"/>
        <v>11</v>
      </c>
      <c r="B14" s="72"/>
      <c r="C14" s="72"/>
      <c r="D14" s="73">
        <v>100</v>
      </c>
      <c r="E14" s="74">
        <v>2.5</v>
      </c>
      <c r="F14" s="75">
        <f t="shared" si="0"/>
        <v>250</v>
      </c>
      <c r="G14" s="76">
        <f t="shared" si="1"/>
        <v>150</v>
      </c>
      <c r="H14" s="77">
        <f t="shared" si="2"/>
        <v>0.6</v>
      </c>
      <c r="I14" s="78">
        <f t="shared" si="3"/>
        <v>17.5</v>
      </c>
      <c r="J14" s="78">
        <f t="shared" si="4"/>
        <v>7.5</v>
      </c>
      <c r="K14" s="78">
        <f t="shared" si="5"/>
        <v>40</v>
      </c>
      <c r="L14" s="78">
        <f t="shared" si="6"/>
        <v>7.5</v>
      </c>
      <c r="M14" s="78">
        <f t="shared" si="7"/>
        <v>5</v>
      </c>
      <c r="N14" s="78">
        <f t="shared" si="8"/>
        <v>2.5</v>
      </c>
      <c r="O14" s="79">
        <v>0</v>
      </c>
      <c r="P14" s="79">
        <v>0</v>
      </c>
      <c r="Q14" s="81">
        <v>2.5</v>
      </c>
      <c r="R14" s="81">
        <v>1</v>
      </c>
      <c r="S14" s="82">
        <f t="shared" si="9"/>
        <v>83.5</v>
      </c>
      <c r="T14" s="83">
        <f t="shared" si="10"/>
        <v>0.33400000000000002</v>
      </c>
      <c r="U14" s="84">
        <f t="shared" si="11"/>
        <v>66.5</v>
      </c>
      <c r="V14" s="85">
        <f t="shared" si="12"/>
        <v>0.26600000000000001</v>
      </c>
      <c r="W14" s="68"/>
      <c r="X14" s="86">
        <f t="shared" si="13"/>
        <v>250</v>
      </c>
      <c r="Y14" s="87">
        <f t="shared" si="14"/>
        <v>83.5</v>
      </c>
      <c r="Z14" s="88">
        <f t="shared" si="15"/>
        <v>100</v>
      </c>
      <c r="AA14" s="84">
        <f t="shared" si="16"/>
        <v>66.5</v>
      </c>
      <c r="AB14" s="70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</row>
    <row r="15" spans="1:42" ht="22.5" customHeight="1" x14ac:dyDescent="0.3">
      <c r="A15" s="71">
        <f t="shared" si="17"/>
        <v>12</v>
      </c>
      <c r="B15" s="72"/>
      <c r="C15" s="72"/>
      <c r="D15" s="73">
        <v>100</v>
      </c>
      <c r="E15" s="74">
        <v>2.5</v>
      </c>
      <c r="F15" s="75">
        <f t="shared" si="0"/>
        <v>250</v>
      </c>
      <c r="G15" s="76">
        <f t="shared" si="1"/>
        <v>150</v>
      </c>
      <c r="H15" s="77">
        <f t="shared" si="2"/>
        <v>0.6</v>
      </c>
      <c r="I15" s="78">
        <f t="shared" si="3"/>
        <v>17.5</v>
      </c>
      <c r="J15" s="78">
        <f t="shared" si="4"/>
        <v>7.5</v>
      </c>
      <c r="K15" s="78">
        <f t="shared" si="5"/>
        <v>40</v>
      </c>
      <c r="L15" s="78">
        <f t="shared" si="6"/>
        <v>7.5</v>
      </c>
      <c r="M15" s="78">
        <f t="shared" si="7"/>
        <v>5</v>
      </c>
      <c r="N15" s="78">
        <f t="shared" si="8"/>
        <v>2.5</v>
      </c>
      <c r="O15" s="79">
        <v>0</v>
      </c>
      <c r="P15" s="79">
        <v>0</v>
      </c>
      <c r="Q15" s="81">
        <v>2.5</v>
      </c>
      <c r="R15" s="81">
        <v>1</v>
      </c>
      <c r="S15" s="82">
        <f t="shared" si="9"/>
        <v>83.5</v>
      </c>
      <c r="T15" s="83">
        <f t="shared" si="10"/>
        <v>0.33400000000000002</v>
      </c>
      <c r="U15" s="84">
        <f t="shared" si="11"/>
        <v>66.5</v>
      </c>
      <c r="V15" s="85">
        <f t="shared" si="12"/>
        <v>0.26600000000000001</v>
      </c>
      <c r="W15" s="68"/>
      <c r="X15" s="86">
        <f t="shared" si="13"/>
        <v>250</v>
      </c>
      <c r="Y15" s="87">
        <f t="shared" si="14"/>
        <v>83.5</v>
      </c>
      <c r="Z15" s="88">
        <f t="shared" si="15"/>
        <v>100</v>
      </c>
      <c r="AA15" s="84">
        <f t="shared" si="16"/>
        <v>66.5</v>
      </c>
      <c r="AB15" s="70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</row>
    <row r="16" spans="1:42" ht="22.5" customHeight="1" x14ac:dyDescent="0.3">
      <c r="A16" s="71">
        <f t="shared" si="17"/>
        <v>13</v>
      </c>
      <c r="B16" s="72"/>
      <c r="C16" s="72"/>
      <c r="D16" s="73">
        <v>100</v>
      </c>
      <c r="E16" s="74">
        <v>2.5</v>
      </c>
      <c r="F16" s="75">
        <f t="shared" si="0"/>
        <v>250</v>
      </c>
      <c r="G16" s="76">
        <f t="shared" si="1"/>
        <v>150</v>
      </c>
      <c r="H16" s="77">
        <f t="shared" si="2"/>
        <v>0.6</v>
      </c>
      <c r="I16" s="78">
        <f t="shared" si="3"/>
        <v>17.5</v>
      </c>
      <c r="J16" s="78">
        <f t="shared" si="4"/>
        <v>7.5</v>
      </c>
      <c r="K16" s="78">
        <f t="shared" si="5"/>
        <v>40</v>
      </c>
      <c r="L16" s="78">
        <f t="shared" si="6"/>
        <v>7.5</v>
      </c>
      <c r="M16" s="78">
        <f t="shared" si="7"/>
        <v>5</v>
      </c>
      <c r="N16" s="78">
        <f t="shared" si="8"/>
        <v>2.5</v>
      </c>
      <c r="O16" s="79">
        <v>0</v>
      </c>
      <c r="P16" s="79">
        <v>0</v>
      </c>
      <c r="Q16" s="81">
        <v>2.5</v>
      </c>
      <c r="R16" s="81">
        <v>1</v>
      </c>
      <c r="S16" s="82">
        <f t="shared" si="9"/>
        <v>83.5</v>
      </c>
      <c r="T16" s="83">
        <f t="shared" si="10"/>
        <v>0.33400000000000002</v>
      </c>
      <c r="U16" s="84">
        <f t="shared" si="11"/>
        <v>66.5</v>
      </c>
      <c r="V16" s="85">
        <f t="shared" si="12"/>
        <v>0.26600000000000001</v>
      </c>
      <c r="W16" s="68"/>
      <c r="X16" s="86">
        <f t="shared" si="13"/>
        <v>250</v>
      </c>
      <c r="Y16" s="87">
        <f t="shared" si="14"/>
        <v>83.5</v>
      </c>
      <c r="Z16" s="88">
        <f t="shared" si="15"/>
        <v>100</v>
      </c>
      <c r="AA16" s="84">
        <f t="shared" si="16"/>
        <v>66.5</v>
      </c>
      <c r="AB16" s="70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</row>
    <row r="17" spans="1:42" ht="22.5" customHeight="1" x14ac:dyDescent="0.3">
      <c r="A17" s="71">
        <f t="shared" si="17"/>
        <v>14</v>
      </c>
      <c r="B17" s="72"/>
      <c r="C17" s="72"/>
      <c r="D17" s="73">
        <v>100</v>
      </c>
      <c r="E17" s="74">
        <v>2.5</v>
      </c>
      <c r="F17" s="75">
        <f t="shared" si="0"/>
        <v>250</v>
      </c>
      <c r="G17" s="76">
        <f t="shared" si="1"/>
        <v>150</v>
      </c>
      <c r="H17" s="77">
        <f t="shared" si="2"/>
        <v>0.6</v>
      </c>
      <c r="I17" s="78">
        <f t="shared" si="3"/>
        <v>17.5</v>
      </c>
      <c r="J17" s="78">
        <f t="shared" si="4"/>
        <v>7.5</v>
      </c>
      <c r="K17" s="78">
        <f t="shared" si="5"/>
        <v>40</v>
      </c>
      <c r="L17" s="78">
        <f t="shared" si="6"/>
        <v>7.5</v>
      </c>
      <c r="M17" s="78">
        <f t="shared" si="7"/>
        <v>5</v>
      </c>
      <c r="N17" s="78">
        <f t="shared" si="8"/>
        <v>2.5</v>
      </c>
      <c r="O17" s="79">
        <v>0</v>
      </c>
      <c r="P17" s="79">
        <v>0</v>
      </c>
      <c r="Q17" s="81">
        <v>2.5</v>
      </c>
      <c r="R17" s="81">
        <v>1</v>
      </c>
      <c r="S17" s="82">
        <f t="shared" si="9"/>
        <v>83.5</v>
      </c>
      <c r="T17" s="83">
        <f t="shared" si="10"/>
        <v>0.33400000000000002</v>
      </c>
      <c r="U17" s="84">
        <f t="shared" si="11"/>
        <v>66.5</v>
      </c>
      <c r="V17" s="85">
        <f t="shared" si="12"/>
        <v>0.26600000000000001</v>
      </c>
      <c r="W17" s="68"/>
      <c r="X17" s="86">
        <f t="shared" si="13"/>
        <v>250</v>
      </c>
      <c r="Y17" s="87">
        <f t="shared" si="14"/>
        <v>83.5</v>
      </c>
      <c r="Z17" s="88">
        <f t="shared" si="15"/>
        <v>100</v>
      </c>
      <c r="AA17" s="84">
        <f>U17</f>
        <v>66.5</v>
      </c>
      <c r="AB17" s="70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</row>
    <row r="18" spans="1:42" ht="13.5" customHeight="1" x14ac:dyDescent="0.3">
      <c r="A18" s="90"/>
      <c r="B18" s="90"/>
      <c r="C18" s="90"/>
      <c r="D18" s="91"/>
      <c r="E18" s="92"/>
      <c r="F18" s="93"/>
      <c r="G18" s="93"/>
      <c r="H18" s="94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5"/>
      <c r="U18" s="93"/>
      <c r="V18" s="96"/>
      <c r="W18" s="97"/>
      <c r="X18" s="94"/>
      <c r="Y18" s="94"/>
      <c r="Z18" s="94"/>
      <c r="AA18" s="94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</row>
    <row r="19" spans="1:42" ht="13.5" customHeight="1" x14ac:dyDescent="0.3">
      <c r="A19" s="98"/>
      <c r="B19" s="98"/>
      <c r="C19" s="158"/>
      <c r="D19" s="159"/>
      <c r="E19" s="159"/>
      <c r="F19" s="159"/>
      <c r="G19" s="159"/>
      <c r="H19" s="159"/>
      <c r="I19" s="159"/>
      <c r="J19" s="160"/>
      <c r="K19" s="99"/>
      <c r="L19" s="99"/>
      <c r="M19" s="99"/>
      <c r="N19" s="99"/>
      <c r="O19" s="99"/>
      <c r="P19" s="99"/>
      <c r="Q19" s="99"/>
      <c r="R19" s="99"/>
      <c r="S19" s="99"/>
      <c r="T19" s="100"/>
      <c r="U19" s="99"/>
      <c r="V19" s="101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</row>
    <row r="20" spans="1:42" ht="13.5" customHeight="1" x14ac:dyDescent="0.3">
      <c r="A20" s="98"/>
      <c r="B20" s="98"/>
      <c r="C20" s="161"/>
      <c r="D20" s="162"/>
      <c r="E20" s="162"/>
      <c r="F20" s="162"/>
      <c r="G20" s="162"/>
      <c r="H20" s="162"/>
      <c r="I20" s="162"/>
      <c r="J20" s="163"/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97"/>
      <c r="V20" s="101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</row>
    <row r="21" spans="1:42" ht="38.25" customHeight="1" x14ac:dyDescent="0.3">
      <c r="A21" s="98"/>
      <c r="B21" s="98"/>
      <c r="C21" s="98"/>
      <c r="D21" s="98"/>
      <c r="E21" s="102"/>
      <c r="F21" s="99"/>
      <c r="G21" s="99"/>
      <c r="H21" s="97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  <c r="U21" s="103" t="s">
        <v>55</v>
      </c>
      <c r="V21" s="104">
        <f>AVERAGE(V4:V17)</f>
        <v>0.2649564202495448</v>
      </c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</row>
    <row r="22" spans="1:42" ht="13.5" customHeight="1" x14ac:dyDescent="0.3">
      <c r="A22" s="98"/>
      <c r="B22" s="98"/>
      <c r="C22" s="98"/>
      <c r="D22" s="98"/>
      <c r="E22" s="102"/>
      <c r="F22" s="99"/>
      <c r="G22" s="99"/>
      <c r="H22" s="97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100"/>
      <c r="U22" s="97"/>
      <c r="V22" s="101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</row>
    <row r="23" spans="1:42" ht="13.5" customHeight="1" x14ac:dyDescent="0.3">
      <c r="A23" s="98"/>
      <c r="B23" s="98"/>
      <c r="C23" s="98"/>
      <c r="D23" s="98"/>
      <c r="E23" s="102"/>
      <c r="F23" s="99"/>
      <c r="G23" s="99"/>
      <c r="H23" s="97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00"/>
      <c r="U23" s="97"/>
      <c r="V23" s="105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</row>
    <row r="24" spans="1:42" ht="13.5" customHeight="1" x14ac:dyDescent="0.3">
      <c r="A24" s="98"/>
      <c r="B24" s="98"/>
      <c r="C24" s="98"/>
      <c r="D24" s="98"/>
      <c r="E24" s="102"/>
      <c r="F24" s="99"/>
      <c r="G24" s="99"/>
      <c r="H24" s="97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97"/>
      <c r="V24" s="101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</row>
    <row r="25" spans="1:42" ht="13.5" customHeight="1" x14ac:dyDescent="0.3">
      <c r="A25" s="98"/>
      <c r="B25" s="98"/>
      <c r="C25" s="98"/>
      <c r="D25" s="98"/>
      <c r="E25" s="102"/>
      <c r="F25" s="99"/>
      <c r="G25" s="99"/>
      <c r="H25" s="97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97"/>
      <c r="V25" s="101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</row>
    <row r="26" spans="1:42" ht="13.5" customHeight="1" x14ac:dyDescent="0.3">
      <c r="A26" s="98"/>
      <c r="B26" s="98"/>
      <c r="C26" s="98"/>
      <c r="D26" s="98"/>
      <c r="E26" s="102"/>
      <c r="F26" s="99"/>
      <c r="G26" s="99"/>
      <c r="H26" s="97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7"/>
      <c r="V26" s="101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</row>
    <row r="27" spans="1:42" ht="13.5" customHeight="1" x14ac:dyDescent="0.3">
      <c r="A27" s="98"/>
      <c r="B27" s="98"/>
      <c r="C27" s="98"/>
      <c r="D27" s="98"/>
      <c r="E27" s="102"/>
      <c r="F27" s="99"/>
      <c r="G27" s="99"/>
      <c r="H27" s="97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97"/>
      <c r="V27" s="101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</row>
    <row r="28" spans="1:42" ht="13.5" customHeight="1" x14ac:dyDescent="0.3">
      <c r="A28" s="98"/>
      <c r="B28" s="98"/>
      <c r="C28" s="98"/>
      <c r="D28" s="98"/>
      <c r="E28" s="102"/>
      <c r="F28" s="99"/>
      <c r="G28" s="99"/>
      <c r="H28" s="97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100"/>
      <c r="U28" s="97"/>
      <c r="V28" s="101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</row>
    <row r="29" spans="1:42" ht="13.5" customHeight="1" x14ac:dyDescent="0.3">
      <c r="A29" s="98"/>
      <c r="B29" s="98"/>
      <c r="C29" s="98"/>
      <c r="D29" s="98"/>
      <c r="E29" s="102"/>
      <c r="F29" s="99"/>
      <c r="G29" s="99"/>
      <c r="H29" s="97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100"/>
      <c r="U29" s="97"/>
      <c r="V29" s="101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</row>
    <row r="30" spans="1:42" ht="13.5" customHeight="1" x14ac:dyDescent="0.3">
      <c r="A30" s="98"/>
      <c r="B30" s="98"/>
      <c r="C30" s="98"/>
      <c r="D30" s="98"/>
      <c r="E30" s="102"/>
      <c r="F30" s="99"/>
      <c r="G30" s="99"/>
      <c r="H30" s="97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100"/>
      <c r="U30" s="97"/>
      <c r="V30" s="101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</row>
    <row r="31" spans="1:42" ht="13.5" customHeight="1" x14ac:dyDescent="0.3">
      <c r="A31" s="98"/>
      <c r="B31" s="98"/>
      <c r="C31" s="98"/>
      <c r="D31" s="98"/>
      <c r="E31" s="102"/>
      <c r="F31" s="99"/>
      <c r="G31" s="99"/>
      <c r="H31" s="97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97"/>
      <c r="V31" s="101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</row>
    <row r="32" spans="1:42" ht="13.5" customHeight="1" x14ac:dyDescent="0.3">
      <c r="A32" s="98"/>
      <c r="B32" s="98"/>
      <c r="C32" s="98"/>
      <c r="D32" s="98"/>
      <c r="E32" s="102"/>
      <c r="F32" s="99"/>
      <c r="G32" s="99"/>
      <c r="H32" s="97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/>
      <c r="U32" s="97"/>
      <c r="V32" s="101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</row>
    <row r="33" spans="1:42" ht="13.5" customHeight="1" x14ac:dyDescent="0.3">
      <c r="A33" s="98"/>
      <c r="B33" s="98"/>
      <c r="C33" s="98"/>
      <c r="D33" s="98"/>
      <c r="E33" s="102"/>
      <c r="F33" s="99"/>
      <c r="G33" s="99"/>
      <c r="H33" s="97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  <c r="U33" s="97"/>
      <c r="V33" s="101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</row>
    <row r="34" spans="1:42" ht="13.5" customHeight="1" x14ac:dyDescent="0.3">
      <c r="A34" s="98"/>
      <c r="B34" s="98"/>
      <c r="C34" s="98"/>
      <c r="D34" s="98"/>
      <c r="E34" s="102"/>
      <c r="F34" s="99"/>
      <c r="G34" s="99"/>
      <c r="H34" s="97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00"/>
      <c r="U34" s="97"/>
      <c r="V34" s="101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</row>
    <row r="35" spans="1:42" ht="13.5" customHeight="1" x14ac:dyDescent="0.3">
      <c r="A35" s="98"/>
      <c r="B35" s="98"/>
      <c r="C35" s="98"/>
      <c r="D35" s="98"/>
      <c r="E35" s="102"/>
      <c r="F35" s="99"/>
      <c r="G35" s="99"/>
      <c r="H35" s="97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100"/>
      <c r="U35" s="97"/>
      <c r="V35" s="101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</row>
    <row r="36" spans="1:42" ht="13.5" customHeight="1" x14ac:dyDescent="0.3">
      <c r="A36" s="98"/>
      <c r="B36" s="98"/>
      <c r="C36" s="98"/>
      <c r="D36" s="98"/>
      <c r="E36" s="102"/>
      <c r="F36" s="99"/>
      <c r="G36" s="99"/>
      <c r="H36" s="97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100"/>
      <c r="U36" s="97"/>
      <c r="V36" s="101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</row>
    <row r="37" spans="1:42" ht="13.5" customHeight="1" x14ac:dyDescent="0.3">
      <c r="A37" s="98"/>
      <c r="B37" s="98"/>
      <c r="C37" s="98"/>
      <c r="D37" s="98"/>
      <c r="E37" s="102"/>
      <c r="F37" s="99"/>
      <c r="G37" s="99"/>
      <c r="H37" s="97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100"/>
      <c r="U37" s="97"/>
      <c r="V37" s="101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</row>
    <row r="38" spans="1:42" ht="13.5" customHeight="1" x14ac:dyDescent="0.3">
      <c r="A38" s="98"/>
      <c r="B38" s="98"/>
      <c r="C38" s="98"/>
      <c r="D38" s="98"/>
      <c r="E38" s="102"/>
      <c r="F38" s="99"/>
      <c r="G38" s="99"/>
      <c r="H38" s="97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100"/>
      <c r="U38" s="97"/>
      <c r="V38" s="101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</row>
    <row r="39" spans="1:42" ht="13.5" customHeight="1" x14ac:dyDescent="0.3">
      <c r="A39" s="98"/>
      <c r="B39" s="98"/>
      <c r="C39" s="98"/>
      <c r="D39" s="98"/>
      <c r="E39" s="102"/>
      <c r="F39" s="99"/>
      <c r="G39" s="99"/>
      <c r="H39" s="97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100"/>
      <c r="U39" s="97"/>
      <c r="V39" s="101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</row>
    <row r="40" spans="1:42" ht="13.5" customHeight="1" x14ac:dyDescent="0.3">
      <c r="A40" s="98"/>
      <c r="B40" s="98"/>
      <c r="C40" s="98"/>
      <c r="D40" s="98"/>
      <c r="E40" s="102"/>
      <c r="F40" s="99"/>
      <c r="G40" s="99"/>
      <c r="H40" s="97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100"/>
      <c r="U40" s="97"/>
      <c r="V40" s="101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</row>
    <row r="41" spans="1:42" ht="13.5" customHeight="1" x14ac:dyDescent="0.3">
      <c r="A41" s="98"/>
      <c r="B41" s="98"/>
      <c r="C41" s="98"/>
      <c r="D41" s="98"/>
      <c r="E41" s="102"/>
      <c r="F41" s="99"/>
      <c r="G41" s="99"/>
      <c r="H41" s="97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100"/>
      <c r="U41" s="97"/>
      <c r="V41" s="101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</row>
    <row r="42" spans="1:42" ht="13.5" customHeight="1" x14ac:dyDescent="0.3">
      <c r="A42" s="98"/>
      <c r="B42" s="98"/>
      <c r="C42" s="98"/>
      <c r="D42" s="98"/>
      <c r="E42" s="102"/>
      <c r="F42" s="99"/>
      <c r="G42" s="99"/>
      <c r="H42" s="97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100"/>
      <c r="U42" s="97"/>
      <c r="V42" s="101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</row>
    <row r="43" spans="1:42" ht="13.5" customHeight="1" x14ac:dyDescent="0.3">
      <c r="A43" s="98"/>
      <c r="B43" s="98"/>
      <c r="C43" s="98"/>
      <c r="D43" s="98"/>
      <c r="E43" s="102"/>
      <c r="F43" s="99"/>
      <c r="G43" s="99"/>
      <c r="H43" s="97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100"/>
      <c r="U43" s="97"/>
      <c r="V43" s="101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</row>
    <row r="44" spans="1:42" ht="13.5" customHeight="1" x14ac:dyDescent="0.3">
      <c r="A44" s="98"/>
      <c r="B44" s="98"/>
      <c r="C44" s="98"/>
      <c r="D44" s="98"/>
      <c r="E44" s="102"/>
      <c r="F44" s="99"/>
      <c r="G44" s="99"/>
      <c r="H44" s="97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100"/>
      <c r="U44" s="97"/>
      <c r="V44" s="101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</row>
    <row r="45" spans="1:42" ht="13.5" customHeight="1" x14ac:dyDescent="0.3">
      <c r="A45" s="98"/>
      <c r="B45" s="98"/>
      <c r="C45" s="98"/>
      <c r="D45" s="98"/>
      <c r="E45" s="102"/>
      <c r="F45" s="99"/>
      <c r="G45" s="99"/>
      <c r="H45" s="97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100"/>
      <c r="U45" s="97"/>
      <c r="V45" s="101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</row>
    <row r="46" spans="1:42" ht="13.5" customHeight="1" x14ac:dyDescent="0.3">
      <c r="A46" s="98"/>
      <c r="B46" s="98"/>
      <c r="C46" s="98"/>
      <c r="D46" s="98"/>
      <c r="E46" s="102"/>
      <c r="F46" s="99"/>
      <c r="G46" s="99"/>
      <c r="H46" s="97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97"/>
      <c r="V46" s="101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</row>
    <row r="47" spans="1:42" ht="13.5" customHeight="1" x14ac:dyDescent="0.3">
      <c r="A47" s="98"/>
      <c r="B47" s="98"/>
      <c r="C47" s="98"/>
      <c r="D47" s="98"/>
      <c r="E47" s="102"/>
      <c r="F47" s="99"/>
      <c r="G47" s="99"/>
      <c r="H47" s="97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100"/>
      <c r="U47" s="97"/>
      <c r="V47" s="101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</row>
    <row r="48" spans="1:42" ht="13.5" customHeight="1" x14ac:dyDescent="0.3">
      <c r="A48" s="98"/>
      <c r="B48" s="98"/>
      <c r="C48" s="98"/>
      <c r="D48" s="98"/>
      <c r="E48" s="102"/>
      <c r="F48" s="99"/>
      <c r="G48" s="99"/>
      <c r="H48" s="97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100"/>
      <c r="U48" s="97"/>
      <c r="V48" s="101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</row>
    <row r="49" spans="1:42" ht="13.5" customHeight="1" x14ac:dyDescent="0.3">
      <c r="A49" s="98"/>
      <c r="B49" s="98"/>
      <c r="C49" s="98"/>
      <c r="D49" s="98"/>
      <c r="E49" s="102"/>
      <c r="F49" s="99"/>
      <c r="G49" s="99"/>
      <c r="H49" s="97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100"/>
      <c r="U49" s="97"/>
      <c r="V49" s="101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</row>
    <row r="50" spans="1:42" ht="13.5" customHeight="1" x14ac:dyDescent="0.3">
      <c r="A50" s="98"/>
      <c r="B50" s="98"/>
      <c r="C50" s="98"/>
      <c r="D50" s="98"/>
      <c r="E50" s="102"/>
      <c r="F50" s="99"/>
      <c r="G50" s="99"/>
      <c r="H50" s="97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100"/>
      <c r="U50" s="97"/>
      <c r="V50" s="101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</row>
    <row r="51" spans="1:42" ht="13.5" customHeight="1" x14ac:dyDescent="0.3">
      <c r="A51" s="98"/>
      <c r="B51" s="98"/>
      <c r="C51" s="98"/>
      <c r="D51" s="98"/>
      <c r="E51" s="102"/>
      <c r="F51" s="99"/>
      <c r="G51" s="99"/>
      <c r="H51" s="97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100"/>
      <c r="U51" s="97"/>
      <c r="V51" s="101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</row>
    <row r="52" spans="1:42" ht="13.5" customHeight="1" x14ac:dyDescent="0.3">
      <c r="A52" s="98"/>
      <c r="B52" s="98"/>
      <c r="C52" s="98"/>
      <c r="D52" s="98"/>
      <c r="E52" s="102"/>
      <c r="F52" s="99"/>
      <c r="G52" s="99"/>
      <c r="H52" s="97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0"/>
      <c r="U52" s="97"/>
      <c r="V52" s="101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</row>
    <row r="53" spans="1:42" ht="13.5" customHeight="1" x14ac:dyDescent="0.3">
      <c r="A53" s="98"/>
      <c r="B53" s="98"/>
      <c r="C53" s="98"/>
      <c r="D53" s="98"/>
      <c r="E53" s="102"/>
      <c r="F53" s="99"/>
      <c r="G53" s="99"/>
      <c r="H53" s="97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100"/>
      <c r="U53" s="97"/>
      <c r="V53" s="101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</row>
    <row r="54" spans="1:42" ht="13.5" customHeight="1" x14ac:dyDescent="0.3">
      <c r="A54" s="98"/>
      <c r="B54" s="98"/>
      <c r="C54" s="98"/>
      <c r="D54" s="98"/>
      <c r="E54" s="102"/>
      <c r="F54" s="99"/>
      <c r="G54" s="99"/>
      <c r="H54" s="97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100"/>
      <c r="U54" s="97"/>
      <c r="V54" s="101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</row>
    <row r="55" spans="1:42" ht="13.5" customHeight="1" x14ac:dyDescent="0.3">
      <c r="A55" s="98"/>
      <c r="B55" s="98"/>
      <c r="C55" s="98"/>
      <c r="D55" s="98"/>
      <c r="E55" s="102"/>
      <c r="F55" s="99"/>
      <c r="G55" s="99"/>
      <c r="H55" s="97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100"/>
      <c r="U55" s="97"/>
      <c r="V55" s="101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</row>
    <row r="56" spans="1:42" ht="13.5" customHeight="1" x14ac:dyDescent="0.3">
      <c r="A56" s="98"/>
      <c r="B56" s="98"/>
      <c r="C56" s="98"/>
      <c r="D56" s="98"/>
      <c r="E56" s="102"/>
      <c r="F56" s="99"/>
      <c r="G56" s="99"/>
      <c r="H56" s="97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97"/>
      <c r="V56" s="101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</row>
    <row r="57" spans="1:42" ht="13.5" customHeight="1" x14ac:dyDescent="0.3">
      <c r="A57" s="98"/>
      <c r="B57" s="98"/>
      <c r="C57" s="98"/>
      <c r="D57" s="98"/>
      <c r="E57" s="102"/>
      <c r="F57" s="99"/>
      <c r="G57" s="99"/>
      <c r="H57" s="97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00"/>
      <c r="U57" s="97"/>
      <c r="V57" s="101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</row>
    <row r="58" spans="1:42" ht="13.5" customHeight="1" x14ac:dyDescent="0.3">
      <c r="A58" s="42"/>
      <c r="B58" s="97"/>
      <c r="C58" s="97"/>
      <c r="D58" s="106"/>
      <c r="E58" s="107"/>
      <c r="F58" s="99"/>
      <c r="G58" s="99"/>
      <c r="H58" s="97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00"/>
      <c r="U58" s="97"/>
      <c r="V58" s="101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</row>
    <row r="59" spans="1:42" ht="13.5" customHeight="1" x14ac:dyDescent="0.3">
      <c r="A59" s="42"/>
      <c r="B59" s="97"/>
      <c r="C59" s="97"/>
      <c r="D59" s="106"/>
      <c r="E59" s="107"/>
      <c r="F59" s="99"/>
      <c r="G59" s="99"/>
      <c r="H59" s="97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0"/>
      <c r="U59" s="97"/>
      <c r="V59" s="101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</row>
    <row r="60" spans="1:42" ht="13.5" customHeight="1" x14ac:dyDescent="0.3">
      <c r="A60" s="42"/>
      <c r="B60" s="97"/>
      <c r="C60" s="97"/>
      <c r="D60" s="106"/>
      <c r="E60" s="107"/>
      <c r="F60" s="99"/>
      <c r="G60" s="99"/>
      <c r="H60" s="97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00"/>
      <c r="U60" s="97"/>
      <c r="V60" s="101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</row>
    <row r="61" spans="1:42" ht="13.5" customHeight="1" x14ac:dyDescent="0.3">
      <c r="A61" s="42"/>
      <c r="B61" s="97"/>
      <c r="C61" s="97"/>
      <c r="D61" s="106"/>
      <c r="E61" s="107"/>
      <c r="F61" s="99"/>
      <c r="G61" s="99"/>
      <c r="H61" s="97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100"/>
      <c r="U61" s="97"/>
      <c r="V61" s="101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</row>
    <row r="62" spans="1:42" ht="13.5" customHeight="1" x14ac:dyDescent="0.3">
      <c r="A62" s="42"/>
      <c r="B62" s="97"/>
      <c r="C62" s="97"/>
      <c r="D62" s="106"/>
      <c r="E62" s="107"/>
      <c r="F62" s="99"/>
      <c r="G62" s="99"/>
      <c r="H62" s="97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100"/>
      <c r="U62" s="97"/>
      <c r="V62" s="101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</row>
    <row r="63" spans="1:42" ht="13.5" customHeight="1" x14ac:dyDescent="0.3">
      <c r="A63" s="42"/>
      <c r="B63" s="97"/>
      <c r="C63" s="97"/>
      <c r="D63" s="106"/>
      <c r="E63" s="107"/>
      <c r="F63" s="99"/>
      <c r="G63" s="99"/>
      <c r="H63" s="97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100"/>
      <c r="U63" s="97"/>
      <c r="V63" s="101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</row>
    <row r="64" spans="1:42" ht="13.5" customHeight="1" x14ac:dyDescent="0.3">
      <c r="A64" s="42"/>
      <c r="B64" s="97"/>
      <c r="C64" s="97"/>
      <c r="D64" s="106"/>
      <c r="E64" s="107"/>
      <c r="F64" s="99"/>
      <c r="G64" s="99"/>
      <c r="H64" s="97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100"/>
      <c r="U64" s="97"/>
      <c r="V64" s="101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</row>
    <row r="65" spans="1:42" ht="13.5" customHeight="1" x14ac:dyDescent="0.3">
      <c r="A65" s="42"/>
      <c r="B65" s="97"/>
      <c r="C65" s="97"/>
      <c r="D65" s="106"/>
      <c r="E65" s="107"/>
      <c r="F65" s="99"/>
      <c r="G65" s="99"/>
      <c r="H65" s="97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100"/>
      <c r="U65" s="97"/>
      <c r="V65" s="101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</row>
    <row r="66" spans="1:42" ht="13.5" customHeight="1" x14ac:dyDescent="0.3">
      <c r="A66" s="42"/>
      <c r="B66" s="97"/>
      <c r="C66" s="97"/>
      <c r="D66" s="106"/>
      <c r="E66" s="107"/>
      <c r="F66" s="99"/>
      <c r="G66" s="99"/>
      <c r="H66" s="97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100"/>
      <c r="U66" s="97"/>
      <c r="V66" s="101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</row>
    <row r="67" spans="1:42" ht="13.5" customHeight="1" x14ac:dyDescent="0.3">
      <c r="A67" s="42"/>
      <c r="B67" s="97"/>
      <c r="C67" s="97"/>
      <c r="D67" s="106"/>
      <c r="E67" s="107"/>
      <c r="F67" s="99"/>
      <c r="G67" s="99"/>
      <c r="H67" s="97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100"/>
      <c r="U67" s="97"/>
      <c r="V67" s="101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</row>
    <row r="68" spans="1:42" ht="13.5" customHeight="1" x14ac:dyDescent="0.3">
      <c r="A68" s="42"/>
      <c r="B68" s="97"/>
      <c r="C68" s="97"/>
      <c r="D68" s="106"/>
      <c r="E68" s="107"/>
      <c r="F68" s="99"/>
      <c r="G68" s="99"/>
      <c r="H68" s="97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100"/>
      <c r="U68" s="97"/>
      <c r="V68" s="101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</row>
    <row r="69" spans="1:42" ht="13.5" customHeight="1" x14ac:dyDescent="0.3">
      <c r="A69" s="42"/>
      <c r="B69" s="97"/>
      <c r="C69" s="97"/>
      <c r="D69" s="106"/>
      <c r="E69" s="107"/>
      <c r="F69" s="99"/>
      <c r="G69" s="99"/>
      <c r="H69" s="97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100"/>
      <c r="U69" s="97"/>
      <c r="V69" s="101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</row>
    <row r="70" spans="1:42" ht="13.5" customHeight="1" x14ac:dyDescent="0.3">
      <c r="A70" s="42"/>
      <c r="B70" s="97"/>
      <c r="C70" s="97"/>
      <c r="D70" s="106"/>
      <c r="E70" s="107"/>
      <c r="F70" s="99"/>
      <c r="G70" s="99"/>
      <c r="H70" s="97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100"/>
      <c r="U70" s="97"/>
      <c r="V70" s="101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</row>
    <row r="71" spans="1:42" ht="13.5" customHeight="1" x14ac:dyDescent="0.3">
      <c r="A71" s="42"/>
      <c r="B71" s="97"/>
      <c r="C71" s="97"/>
      <c r="D71" s="106"/>
      <c r="E71" s="107"/>
      <c r="F71" s="99"/>
      <c r="G71" s="99"/>
      <c r="H71" s="97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100"/>
      <c r="U71" s="97"/>
      <c r="V71" s="101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</row>
    <row r="72" spans="1:42" ht="13.5" customHeight="1" x14ac:dyDescent="0.3">
      <c r="A72" s="42"/>
      <c r="B72" s="97"/>
      <c r="C72" s="97"/>
      <c r="D72" s="106"/>
      <c r="E72" s="107"/>
      <c r="F72" s="99"/>
      <c r="G72" s="99"/>
      <c r="H72" s="97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100"/>
      <c r="U72" s="97"/>
      <c r="V72" s="101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</row>
    <row r="73" spans="1:42" ht="13.5" customHeight="1" x14ac:dyDescent="0.3">
      <c r="A73" s="42"/>
      <c r="B73" s="97"/>
      <c r="C73" s="97"/>
      <c r="D73" s="106"/>
      <c r="E73" s="107"/>
      <c r="F73" s="99"/>
      <c r="G73" s="99"/>
      <c r="H73" s="97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100"/>
      <c r="U73" s="97"/>
      <c r="V73" s="101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</row>
    <row r="74" spans="1:42" ht="13.5" customHeight="1" x14ac:dyDescent="0.3">
      <c r="A74" s="42"/>
      <c r="B74" s="97"/>
      <c r="C74" s="97"/>
      <c r="D74" s="106"/>
      <c r="E74" s="107"/>
      <c r="F74" s="99"/>
      <c r="G74" s="99"/>
      <c r="H74" s="97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100"/>
      <c r="U74" s="97"/>
      <c r="V74" s="101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</row>
    <row r="75" spans="1:42" ht="13.5" customHeight="1" x14ac:dyDescent="0.3">
      <c r="A75" s="42"/>
      <c r="B75" s="97"/>
      <c r="C75" s="97"/>
      <c r="D75" s="106"/>
      <c r="E75" s="107"/>
      <c r="F75" s="99"/>
      <c r="G75" s="99"/>
      <c r="H75" s="97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100"/>
      <c r="U75" s="97"/>
      <c r="V75" s="101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</row>
    <row r="76" spans="1:42" ht="13.5" customHeight="1" x14ac:dyDescent="0.3">
      <c r="A76" s="42"/>
      <c r="B76" s="97"/>
      <c r="C76" s="97"/>
      <c r="D76" s="106"/>
      <c r="E76" s="107"/>
      <c r="F76" s="99"/>
      <c r="G76" s="99"/>
      <c r="H76" s="97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100"/>
      <c r="U76" s="97"/>
      <c r="V76" s="101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</row>
    <row r="77" spans="1:42" ht="13.5" customHeight="1" x14ac:dyDescent="0.3">
      <c r="A77" s="42"/>
      <c r="B77" s="97"/>
      <c r="C77" s="97"/>
      <c r="D77" s="106"/>
      <c r="E77" s="107"/>
      <c r="F77" s="97"/>
      <c r="G77" s="97"/>
      <c r="H77" s="97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100"/>
      <c r="U77" s="97"/>
      <c r="V77" s="101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</row>
    <row r="78" spans="1:42" ht="13.5" customHeight="1" x14ac:dyDescent="0.3">
      <c r="A78" s="42"/>
      <c r="B78" s="97"/>
      <c r="C78" s="97"/>
      <c r="D78" s="106"/>
      <c r="E78" s="107"/>
      <c r="F78" s="97"/>
      <c r="G78" s="97"/>
      <c r="H78" s="97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100"/>
      <c r="U78" s="97"/>
      <c r="V78" s="101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</row>
    <row r="79" spans="1:42" ht="13.5" customHeight="1" x14ac:dyDescent="0.3">
      <c r="A79" s="42"/>
      <c r="B79" s="97"/>
      <c r="C79" s="97"/>
      <c r="D79" s="106"/>
      <c r="E79" s="107"/>
      <c r="F79" s="97"/>
      <c r="G79" s="97"/>
      <c r="H79" s="97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100"/>
      <c r="U79" s="97"/>
      <c r="V79" s="101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</row>
    <row r="80" spans="1:42" ht="13.5" customHeight="1" x14ac:dyDescent="0.3">
      <c r="A80" s="42"/>
      <c r="B80" s="97"/>
      <c r="C80" s="97"/>
      <c r="D80" s="106"/>
      <c r="E80" s="107"/>
      <c r="F80" s="97"/>
      <c r="G80" s="97"/>
      <c r="H80" s="97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100"/>
      <c r="U80" s="97"/>
      <c r="V80" s="101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</row>
    <row r="81" spans="1:42" ht="13.5" customHeight="1" x14ac:dyDescent="0.3">
      <c r="A81" s="42"/>
      <c r="B81" s="97"/>
      <c r="C81" s="97"/>
      <c r="D81" s="106"/>
      <c r="E81" s="107"/>
      <c r="F81" s="97"/>
      <c r="G81" s="97"/>
      <c r="H81" s="97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100"/>
      <c r="U81" s="97"/>
      <c r="V81" s="101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</row>
    <row r="82" spans="1:42" ht="13.5" customHeight="1" x14ac:dyDescent="0.3">
      <c r="A82" s="42"/>
      <c r="B82" s="97"/>
      <c r="C82" s="97"/>
      <c r="D82" s="106"/>
      <c r="E82" s="107"/>
      <c r="F82" s="97"/>
      <c r="G82" s="97"/>
      <c r="H82" s="97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100"/>
      <c r="U82" s="97"/>
      <c r="V82" s="101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</row>
    <row r="83" spans="1:42" ht="13.5" customHeight="1" x14ac:dyDescent="0.3">
      <c r="A83" s="42"/>
      <c r="B83" s="97"/>
      <c r="C83" s="97"/>
      <c r="D83" s="106"/>
      <c r="E83" s="107"/>
      <c r="F83" s="97"/>
      <c r="G83" s="97"/>
      <c r="H83" s="97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100"/>
      <c r="U83" s="97"/>
      <c r="V83" s="101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</row>
    <row r="84" spans="1:42" ht="13.5" customHeight="1" x14ac:dyDescent="0.3">
      <c r="A84" s="42"/>
      <c r="B84" s="97"/>
      <c r="C84" s="97"/>
      <c r="D84" s="106"/>
      <c r="E84" s="107"/>
      <c r="F84" s="97"/>
      <c r="G84" s="97"/>
      <c r="H84" s="97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100"/>
      <c r="U84" s="97"/>
      <c r="V84" s="101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</row>
    <row r="85" spans="1:42" ht="13.5" customHeight="1" x14ac:dyDescent="0.3">
      <c r="A85" s="42"/>
      <c r="B85" s="97"/>
      <c r="C85" s="97"/>
      <c r="D85" s="106"/>
      <c r="E85" s="107"/>
      <c r="F85" s="97"/>
      <c r="G85" s="97"/>
      <c r="H85" s="97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100"/>
      <c r="U85" s="97"/>
      <c r="V85" s="101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</row>
    <row r="86" spans="1:42" ht="13.5" customHeight="1" x14ac:dyDescent="0.3">
      <c r="A86" s="42"/>
      <c r="B86" s="97"/>
      <c r="C86" s="97"/>
      <c r="D86" s="106"/>
      <c r="E86" s="107"/>
      <c r="F86" s="97"/>
      <c r="G86" s="97"/>
      <c r="H86" s="97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100"/>
      <c r="U86" s="97"/>
      <c r="V86" s="101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</row>
    <row r="87" spans="1:42" ht="13.5" customHeight="1" x14ac:dyDescent="0.3">
      <c r="A87" s="42"/>
      <c r="B87" s="97"/>
      <c r="C87" s="97"/>
      <c r="D87" s="106"/>
      <c r="E87" s="107"/>
      <c r="F87" s="97"/>
      <c r="G87" s="97"/>
      <c r="H87" s="97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100"/>
      <c r="U87" s="97"/>
      <c r="V87" s="101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</row>
    <row r="88" spans="1:42" ht="13.5" customHeight="1" x14ac:dyDescent="0.3">
      <c r="A88" s="42"/>
      <c r="B88" s="97"/>
      <c r="C88" s="97"/>
      <c r="D88" s="106"/>
      <c r="E88" s="107"/>
      <c r="F88" s="97"/>
      <c r="G88" s="97"/>
      <c r="H88" s="97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100"/>
      <c r="U88" s="97"/>
      <c r="V88" s="101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</row>
    <row r="89" spans="1:42" ht="13.5" customHeight="1" x14ac:dyDescent="0.3">
      <c r="A89" s="42"/>
      <c r="B89" s="97"/>
      <c r="C89" s="97"/>
      <c r="D89" s="106"/>
      <c r="E89" s="107"/>
      <c r="F89" s="97"/>
      <c r="G89" s="97"/>
      <c r="H89" s="97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100"/>
      <c r="U89" s="97"/>
      <c r="V89" s="101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</row>
    <row r="90" spans="1:42" ht="13.5" customHeight="1" x14ac:dyDescent="0.3">
      <c r="A90" s="42"/>
      <c r="B90" s="97"/>
      <c r="C90" s="97"/>
      <c r="D90" s="106"/>
      <c r="E90" s="107"/>
      <c r="F90" s="97"/>
      <c r="G90" s="97"/>
      <c r="H90" s="97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100"/>
      <c r="U90" s="97"/>
      <c r="V90" s="101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</row>
    <row r="91" spans="1:42" ht="13.5" customHeight="1" x14ac:dyDescent="0.3">
      <c r="A91" s="42"/>
      <c r="B91" s="97"/>
      <c r="C91" s="97"/>
      <c r="D91" s="106"/>
      <c r="E91" s="107"/>
      <c r="F91" s="97"/>
      <c r="G91" s="97"/>
      <c r="H91" s="97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100"/>
      <c r="U91" s="97"/>
      <c r="V91" s="101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</row>
    <row r="92" spans="1:42" ht="13.5" customHeight="1" x14ac:dyDescent="0.3">
      <c r="A92" s="42"/>
      <c r="B92" s="97"/>
      <c r="C92" s="97"/>
      <c r="D92" s="106"/>
      <c r="E92" s="107"/>
      <c r="F92" s="97"/>
      <c r="G92" s="97"/>
      <c r="H92" s="97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100"/>
      <c r="U92" s="97"/>
      <c r="V92" s="101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</row>
    <row r="93" spans="1:42" ht="13.5" customHeight="1" x14ac:dyDescent="0.3">
      <c r="A93" s="42"/>
      <c r="B93" s="97"/>
      <c r="C93" s="97"/>
      <c r="D93" s="106"/>
      <c r="E93" s="107"/>
      <c r="F93" s="97"/>
      <c r="G93" s="97"/>
      <c r="H93" s="97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100"/>
      <c r="U93" s="97"/>
      <c r="V93" s="101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</row>
    <row r="94" spans="1:42" ht="13.5" customHeight="1" x14ac:dyDescent="0.3">
      <c r="A94" s="42"/>
      <c r="B94" s="97"/>
      <c r="C94" s="97"/>
      <c r="D94" s="106"/>
      <c r="E94" s="107"/>
      <c r="F94" s="97"/>
      <c r="G94" s="97"/>
      <c r="H94" s="97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100"/>
      <c r="U94" s="97"/>
      <c r="V94" s="101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</row>
    <row r="95" spans="1:42" ht="13.5" customHeight="1" x14ac:dyDescent="0.3">
      <c r="A95" s="42"/>
      <c r="B95" s="97"/>
      <c r="C95" s="97"/>
      <c r="D95" s="106"/>
      <c r="E95" s="107"/>
      <c r="F95" s="97"/>
      <c r="G95" s="97"/>
      <c r="H95" s="97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100"/>
      <c r="U95" s="97"/>
      <c r="V95" s="101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</row>
    <row r="96" spans="1:42" ht="13.5" customHeight="1" x14ac:dyDescent="0.3">
      <c r="A96" s="42"/>
      <c r="B96" s="97"/>
      <c r="C96" s="97"/>
      <c r="D96" s="106"/>
      <c r="E96" s="107"/>
      <c r="F96" s="97"/>
      <c r="G96" s="97"/>
      <c r="H96" s="97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100"/>
      <c r="U96" s="97"/>
      <c r="V96" s="101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</row>
    <row r="97" spans="1:42" ht="13.5" customHeight="1" x14ac:dyDescent="0.3">
      <c r="A97" s="42"/>
      <c r="B97" s="97"/>
      <c r="C97" s="97"/>
      <c r="D97" s="106"/>
      <c r="E97" s="107"/>
      <c r="F97" s="97"/>
      <c r="G97" s="97"/>
      <c r="H97" s="97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100"/>
      <c r="U97" s="97"/>
      <c r="V97" s="101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</row>
    <row r="98" spans="1:42" ht="13.5" customHeight="1" x14ac:dyDescent="0.3">
      <c r="A98" s="42"/>
      <c r="B98" s="97"/>
      <c r="C98" s="97"/>
      <c r="D98" s="106"/>
      <c r="E98" s="107"/>
      <c r="F98" s="97"/>
      <c r="G98" s="97"/>
      <c r="H98" s="97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100"/>
      <c r="U98" s="97"/>
      <c r="V98" s="101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</row>
    <row r="99" spans="1:42" ht="13.5" customHeight="1" x14ac:dyDescent="0.3">
      <c r="A99" s="42"/>
      <c r="B99" s="97"/>
      <c r="C99" s="97"/>
      <c r="D99" s="106"/>
      <c r="E99" s="107"/>
      <c r="F99" s="97"/>
      <c r="G99" s="97"/>
      <c r="H99" s="97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100"/>
      <c r="U99" s="97"/>
      <c r="V99" s="101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</row>
    <row r="100" spans="1:42" ht="13.5" customHeight="1" x14ac:dyDescent="0.3">
      <c r="A100" s="42"/>
      <c r="B100" s="97"/>
      <c r="C100" s="97"/>
      <c r="D100" s="106"/>
      <c r="E100" s="107"/>
      <c r="F100" s="97"/>
      <c r="G100" s="97"/>
      <c r="H100" s="97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100"/>
      <c r="U100" s="97"/>
      <c r="V100" s="101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</row>
    <row r="101" spans="1:42" ht="13.5" customHeight="1" x14ac:dyDescent="0.3">
      <c r="A101" s="42"/>
      <c r="B101" s="97"/>
      <c r="C101" s="97"/>
      <c r="D101" s="106"/>
      <c r="E101" s="107"/>
      <c r="F101" s="97"/>
      <c r="G101" s="97"/>
      <c r="H101" s="97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100"/>
      <c r="U101" s="97"/>
      <c r="V101" s="101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</row>
    <row r="102" spans="1:42" ht="13.5" customHeight="1" x14ac:dyDescent="0.3">
      <c r="A102" s="42"/>
      <c r="B102" s="97"/>
      <c r="C102" s="97"/>
      <c r="D102" s="106"/>
      <c r="E102" s="107"/>
      <c r="F102" s="97"/>
      <c r="G102" s="97"/>
      <c r="H102" s="97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100"/>
      <c r="U102" s="97"/>
      <c r="V102" s="101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</row>
    <row r="103" spans="1:42" ht="13.5" customHeight="1" x14ac:dyDescent="0.3">
      <c r="A103" s="42"/>
      <c r="B103" s="97"/>
      <c r="C103" s="97"/>
      <c r="D103" s="106"/>
      <c r="E103" s="107"/>
      <c r="F103" s="97"/>
      <c r="G103" s="97"/>
      <c r="H103" s="97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100"/>
      <c r="U103" s="97"/>
      <c r="V103" s="101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</row>
    <row r="104" spans="1:42" ht="13.5" customHeight="1" x14ac:dyDescent="0.3">
      <c r="A104" s="42"/>
      <c r="B104" s="97"/>
      <c r="C104" s="97"/>
      <c r="D104" s="106"/>
      <c r="E104" s="107"/>
      <c r="F104" s="97"/>
      <c r="G104" s="97"/>
      <c r="H104" s="97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100"/>
      <c r="U104" s="97"/>
      <c r="V104" s="101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</row>
    <row r="105" spans="1:42" ht="13.5" customHeight="1" x14ac:dyDescent="0.3">
      <c r="A105" s="42"/>
      <c r="B105" s="97"/>
      <c r="C105" s="97"/>
      <c r="D105" s="106"/>
      <c r="E105" s="107"/>
      <c r="F105" s="97"/>
      <c r="G105" s="97"/>
      <c r="H105" s="97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100"/>
      <c r="U105" s="97"/>
      <c r="V105" s="101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</row>
    <row r="106" spans="1:42" ht="13.5" customHeight="1" x14ac:dyDescent="0.3">
      <c r="A106" s="42"/>
      <c r="B106" s="97"/>
      <c r="C106" s="97"/>
      <c r="D106" s="106"/>
      <c r="E106" s="107"/>
      <c r="F106" s="97"/>
      <c r="G106" s="97"/>
      <c r="H106" s="97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100"/>
      <c r="U106" s="97"/>
      <c r="V106" s="101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</row>
    <row r="107" spans="1:42" ht="13.5" customHeight="1" x14ac:dyDescent="0.3">
      <c r="A107" s="42"/>
      <c r="B107" s="97"/>
      <c r="C107" s="97"/>
      <c r="D107" s="106"/>
      <c r="E107" s="107"/>
      <c r="F107" s="97"/>
      <c r="G107" s="97"/>
      <c r="H107" s="97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100"/>
      <c r="U107" s="97"/>
      <c r="V107" s="101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</row>
    <row r="108" spans="1:42" ht="13.5" customHeight="1" x14ac:dyDescent="0.3">
      <c r="A108" s="42"/>
      <c r="B108" s="97"/>
      <c r="C108" s="97"/>
      <c r="D108" s="106"/>
      <c r="E108" s="107"/>
      <c r="F108" s="97"/>
      <c r="G108" s="97"/>
      <c r="H108" s="97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100"/>
      <c r="U108" s="97"/>
      <c r="V108" s="101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</row>
    <row r="109" spans="1:42" ht="13.5" customHeight="1" x14ac:dyDescent="0.3">
      <c r="A109" s="42"/>
      <c r="B109" s="97"/>
      <c r="C109" s="97"/>
      <c r="D109" s="106"/>
      <c r="E109" s="107"/>
      <c r="F109" s="97"/>
      <c r="G109" s="97"/>
      <c r="H109" s="97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100"/>
      <c r="U109" s="97"/>
      <c r="V109" s="101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</row>
    <row r="110" spans="1:42" ht="13.5" customHeight="1" x14ac:dyDescent="0.3">
      <c r="A110" s="42"/>
      <c r="B110" s="97"/>
      <c r="C110" s="97"/>
      <c r="D110" s="106"/>
      <c r="E110" s="107"/>
      <c r="F110" s="97"/>
      <c r="G110" s="97"/>
      <c r="H110" s="97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100"/>
      <c r="U110" s="97"/>
      <c r="V110" s="101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</row>
    <row r="111" spans="1:42" ht="13.5" customHeight="1" x14ac:dyDescent="0.3">
      <c r="A111" s="42"/>
      <c r="B111" s="97"/>
      <c r="C111" s="97"/>
      <c r="D111" s="106"/>
      <c r="E111" s="107"/>
      <c r="F111" s="97"/>
      <c r="G111" s="97"/>
      <c r="H111" s="97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100"/>
      <c r="U111" s="97"/>
      <c r="V111" s="101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</row>
    <row r="112" spans="1:42" ht="13.5" customHeight="1" x14ac:dyDescent="0.3">
      <c r="A112" s="42"/>
      <c r="B112" s="97"/>
      <c r="C112" s="97"/>
      <c r="D112" s="106"/>
      <c r="E112" s="107"/>
      <c r="F112" s="97"/>
      <c r="G112" s="97"/>
      <c r="H112" s="97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100"/>
      <c r="U112" s="97"/>
      <c r="V112" s="101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</row>
    <row r="113" spans="1:42" ht="13.5" customHeight="1" x14ac:dyDescent="0.3">
      <c r="A113" s="42"/>
      <c r="B113" s="97"/>
      <c r="C113" s="97"/>
      <c r="D113" s="106"/>
      <c r="E113" s="107"/>
      <c r="F113" s="97"/>
      <c r="G113" s="97"/>
      <c r="H113" s="97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100"/>
      <c r="U113" s="97"/>
      <c r="V113" s="101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</row>
    <row r="114" spans="1:42" ht="13.5" customHeight="1" x14ac:dyDescent="0.3">
      <c r="A114" s="42"/>
      <c r="B114" s="97"/>
      <c r="C114" s="97"/>
      <c r="D114" s="106"/>
      <c r="E114" s="107"/>
      <c r="F114" s="97"/>
      <c r="G114" s="97"/>
      <c r="H114" s="97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100"/>
      <c r="U114" s="97"/>
      <c r="V114" s="101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</row>
    <row r="115" spans="1:42" ht="13.5" customHeight="1" x14ac:dyDescent="0.3">
      <c r="A115" s="42"/>
      <c r="B115" s="97"/>
      <c r="C115" s="97"/>
      <c r="D115" s="106"/>
      <c r="E115" s="107"/>
      <c r="F115" s="97"/>
      <c r="G115" s="97"/>
      <c r="H115" s="97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100"/>
      <c r="U115" s="97"/>
      <c r="V115" s="101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</row>
    <row r="116" spans="1:42" ht="13.5" customHeight="1" x14ac:dyDescent="0.3">
      <c r="A116" s="42"/>
      <c r="B116" s="97"/>
      <c r="C116" s="97"/>
      <c r="D116" s="106"/>
      <c r="E116" s="107"/>
      <c r="F116" s="97"/>
      <c r="G116" s="97"/>
      <c r="H116" s="97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100"/>
      <c r="U116" s="97"/>
      <c r="V116" s="101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</row>
    <row r="117" spans="1:42" ht="13.5" customHeight="1" x14ac:dyDescent="0.3">
      <c r="A117" s="42"/>
      <c r="B117" s="97"/>
      <c r="C117" s="97"/>
      <c r="D117" s="106"/>
      <c r="E117" s="107"/>
      <c r="F117" s="97"/>
      <c r="G117" s="97"/>
      <c r="H117" s="97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100"/>
      <c r="U117" s="97"/>
      <c r="V117" s="101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</row>
    <row r="118" spans="1:42" ht="13.5" customHeight="1" x14ac:dyDescent="0.3">
      <c r="A118" s="42"/>
      <c r="B118" s="97"/>
      <c r="C118" s="97"/>
      <c r="D118" s="106"/>
      <c r="E118" s="107"/>
      <c r="F118" s="97"/>
      <c r="G118" s="97"/>
      <c r="H118" s="97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100"/>
      <c r="U118" s="97"/>
      <c r="V118" s="101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</row>
    <row r="119" spans="1:42" ht="13.5" customHeight="1" x14ac:dyDescent="0.3">
      <c r="A119" s="42"/>
      <c r="B119" s="97"/>
      <c r="C119" s="97"/>
      <c r="D119" s="106"/>
      <c r="E119" s="107"/>
      <c r="F119" s="97"/>
      <c r="G119" s="97"/>
      <c r="H119" s="97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100"/>
      <c r="U119" s="97"/>
      <c r="V119" s="101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</row>
    <row r="120" spans="1:42" ht="13.5" customHeight="1" x14ac:dyDescent="0.3">
      <c r="A120" s="42"/>
      <c r="B120" s="97"/>
      <c r="C120" s="97"/>
      <c r="D120" s="106"/>
      <c r="E120" s="107"/>
      <c r="F120" s="97"/>
      <c r="G120" s="97"/>
      <c r="H120" s="97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100"/>
      <c r="U120" s="97"/>
      <c r="V120" s="101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</row>
    <row r="121" spans="1:42" ht="13.5" customHeight="1" x14ac:dyDescent="0.3">
      <c r="A121" s="42"/>
      <c r="B121" s="97"/>
      <c r="C121" s="97"/>
      <c r="D121" s="106"/>
      <c r="E121" s="107"/>
      <c r="F121" s="97"/>
      <c r="G121" s="97"/>
      <c r="H121" s="97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100"/>
      <c r="U121" s="97"/>
      <c r="V121" s="101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</row>
    <row r="122" spans="1:42" ht="13.5" customHeight="1" x14ac:dyDescent="0.3">
      <c r="A122" s="42"/>
      <c r="B122" s="97"/>
      <c r="C122" s="97"/>
      <c r="D122" s="106"/>
      <c r="E122" s="107"/>
      <c r="F122" s="97"/>
      <c r="G122" s="97"/>
      <c r="H122" s="97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100"/>
      <c r="U122" s="97"/>
      <c r="V122" s="101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</row>
    <row r="123" spans="1:42" ht="13.5" customHeight="1" x14ac:dyDescent="0.3">
      <c r="A123" s="42"/>
      <c r="B123" s="97"/>
      <c r="C123" s="97"/>
      <c r="D123" s="106"/>
      <c r="E123" s="107"/>
      <c r="F123" s="97"/>
      <c r="G123" s="97"/>
      <c r="H123" s="97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100"/>
      <c r="U123" s="97"/>
      <c r="V123" s="101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</row>
    <row r="124" spans="1:42" ht="13.5" customHeight="1" x14ac:dyDescent="0.3">
      <c r="A124" s="42"/>
      <c r="B124" s="97"/>
      <c r="C124" s="97"/>
      <c r="D124" s="106"/>
      <c r="E124" s="107"/>
      <c r="F124" s="97"/>
      <c r="G124" s="97"/>
      <c r="H124" s="97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100"/>
      <c r="U124" s="97"/>
      <c r="V124" s="101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</row>
    <row r="125" spans="1:42" ht="13.5" customHeight="1" x14ac:dyDescent="0.3">
      <c r="A125" s="42"/>
      <c r="B125" s="97"/>
      <c r="C125" s="97"/>
      <c r="D125" s="106"/>
      <c r="E125" s="107"/>
      <c r="F125" s="97"/>
      <c r="G125" s="97"/>
      <c r="H125" s="97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100"/>
      <c r="U125" s="97"/>
      <c r="V125" s="101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</row>
    <row r="126" spans="1:42" ht="13.5" customHeight="1" x14ac:dyDescent="0.3">
      <c r="A126" s="42"/>
      <c r="B126" s="97"/>
      <c r="C126" s="97"/>
      <c r="D126" s="106"/>
      <c r="E126" s="107"/>
      <c r="F126" s="97"/>
      <c r="G126" s="97"/>
      <c r="H126" s="97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100"/>
      <c r="U126" s="97"/>
      <c r="V126" s="101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</row>
    <row r="127" spans="1:42" ht="13.5" customHeight="1" x14ac:dyDescent="0.3">
      <c r="A127" s="42"/>
      <c r="B127" s="97"/>
      <c r="C127" s="97"/>
      <c r="D127" s="106"/>
      <c r="E127" s="107"/>
      <c r="F127" s="97"/>
      <c r="G127" s="97"/>
      <c r="H127" s="97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100"/>
      <c r="U127" s="97"/>
      <c r="V127" s="101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</row>
    <row r="128" spans="1:42" ht="13.5" customHeight="1" x14ac:dyDescent="0.3">
      <c r="A128" s="42"/>
      <c r="B128" s="97"/>
      <c r="C128" s="97"/>
      <c r="D128" s="106"/>
      <c r="E128" s="107"/>
      <c r="F128" s="97"/>
      <c r="G128" s="97"/>
      <c r="H128" s="97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100"/>
      <c r="U128" s="97"/>
      <c r="V128" s="101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</row>
    <row r="129" spans="1:42" ht="13.5" customHeight="1" x14ac:dyDescent="0.3">
      <c r="A129" s="42"/>
      <c r="B129" s="97"/>
      <c r="C129" s="97"/>
      <c r="D129" s="106"/>
      <c r="E129" s="107"/>
      <c r="F129" s="97"/>
      <c r="G129" s="97"/>
      <c r="H129" s="97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100"/>
      <c r="U129" s="97"/>
      <c r="V129" s="101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</row>
    <row r="130" spans="1:42" ht="13.5" customHeight="1" x14ac:dyDescent="0.3">
      <c r="A130" s="42"/>
      <c r="B130" s="97"/>
      <c r="C130" s="97"/>
      <c r="D130" s="106"/>
      <c r="E130" s="10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100"/>
      <c r="U130" s="97"/>
      <c r="V130" s="101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</row>
    <row r="131" spans="1:42" ht="13.5" customHeight="1" x14ac:dyDescent="0.3">
      <c r="A131" s="42"/>
      <c r="B131" s="97"/>
      <c r="C131" s="97"/>
      <c r="D131" s="106"/>
      <c r="E131" s="10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100"/>
      <c r="U131" s="97"/>
      <c r="V131" s="101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/>
    </row>
    <row r="132" spans="1:42" ht="13.5" customHeight="1" x14ac:dyDescent="0.3">
      <c r="A132" s="42"/>
      <c r="B132" s="97"/>
      <c r="C132" s="97"/>
      <c r="D132" s="106"/>
      <c r="E132" s="10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100"/>
      <c r="U132" s="97"/>
      <c r="V132" s="101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</row>
    <row r="133" spans="1:42" ht="13.5" customHeight="1" x14ac:dyDescent="0.3">
      <c r="A133" s="42"/>
      <c r="B133" s="97"/>
      <c r="C133" s="97"/>
      <c r="D133" s="106"/>
      <c r="E133" s="10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100"/>
      <c r="U133" s="97"/>
      <c r="V133" s="101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</row>
    <row r="134" spans="1:42" ht="13.5" customHeight="1" x14ac:dyDescent="0.3">
      <c r="A134" s="42"/>
      <c r="B134" s="97"/>
      <c r="C134" s="97"/>
      <c r="D134" s="106"/>
      <c r="E134" s="10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100"/>
      <c r="U134" s="97"/>
      <c r="V134" s="10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</row>
    <row r="135" spans="1:42" ht="13.5" customHeight="1" x14ac:dyDescent="0.3">
      <c r="A135" s="42"/>
      <c r="B135" s="97"/>
      <c r="C135" s="97"/>
      <c r="D135" s="106"/>
      <c r="E135" s="10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100"/>
      <c r="U135" s="97"/>
      <c r="V135" s="101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</row>
    <row r="136" spans="1:42" ht="13.5" customHeight="1" x14ac:dyDescent="0.3">
      <c r="A136" s="42"/>
      <c r="B136" s="97"/>
      <c r="C136" s="97"/>
      <c r="D136" s="106"/>
      <c r="E136" s="10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100"/>
      <c r="U136" s="97"/>
      <c r="V136" s="101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</row>
    <row r="137" spans="1:42" ht="13.5" customHeight="1" x14ac:dyDescent="0.3">
      <c r="A137" s="42"/>
      <c r="B137" s="97"/>
      <c r="C137" s="97"/>
      <c r="D137" s="106"/>
      <c r="E137" s="10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100"/>
      <c r="U137" s="97"/>
      <c r="V137" s="101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</row>
    <row r="138" spans="1:42" ht="13.5" customHeight="1" x14ac:dyDescent="0.3">
      <c r="A138" s="42"/>
      <c r="B138" s="97"/>
      <c r="C138" s="97"/>
      <c r="D138" s="106"/>
      <c r="E138" s="10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100"/>
      <c r="U138" s="97"/>
      <c r="V138" s="101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</row>
    <row r="139" spans="1:42" ht="13.5" customHeight="1" x14ac:dyDescent="0.3">
      <c r="A139" s="42"/>
      <c r="B139" s="97"/>
      <c r="C139" s="97"/>
      <c r="D139" s="106"/>
      <c r="E139" s="10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100"/>
      <c r="U139" s="97"/>
      <c r="V139" s="10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</row>
    <row r="140" spans="1:42" ht="13.5" customHeight="1" x14ac:dyDescent="0.3">
      <c r="A140" s="42"/>
      <c r="B140" s="97"/>
      <c r="C140" s="97"/>
      <c r="D140" s="106"/>
      <c r="E140" s="10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100"/>
      <c r="U140" s="97"/>
      <c r="V140" s="101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</row>
    <row r="141" spans="1:42" ht="13.5" customHeight="1" x14ac:dyDescent="0.3">
      <c r="A141" s="42"/>
      <c r="B141" s="97"/>
      <c r="C141" s="97"/>
      <c r="D141" s="106"/>
      <c r="E141" s="10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100"/>
      <c r="U141" s="97"/>
      <c r="V141" s="101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</row>
    <row r="142" spans="1:42" ht="13.5" customHeight="1" x14ac:dyDescent="0.3">
      <c r="A142" s="42"/>
      <c r="B142" s="97"/>
      <c r="C142" s="97"/>
      <c r="D142" s="106"/>
      <c r="E142" s="10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100"/>
      <c r="U142" s="97"/>
      <c r="V142" s="101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</row>
    <row r="143" spans="1:42" ht="13.5" customHeight="1" x14ac:dyDescent="0.3">
      <c r="A143" s="42"/>
      <c r="B143" s="97"/>
      <c r="C143" s="97"/>
      <c r="D143" s="106"/>
      <c r="E143" s="10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100"/>
      <c r="U143" s="97"/>
      <c r="V143" s="101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</row>
    <row r="144" spans="1:42" ht="13.5" customHeight="1" x14ac:dyDescent="0.3">
      <c r="A144" s="42"/>
      <c r="B144" s="97"/>
      <c r="C144" s="97"/>
      <c r="D144" s="106"/>
      <c r="E144" s="10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100"/>
      <c r="U144" s="97"/>
      <c r="V144" s="101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</row>
    <row r="145" spans="1:42" ht="13.5" customHeight="1" x14ac:dyDescent="0.3">
      <c r="A145" s="42"/>
      <c r="B145" s="97"/>
      <c r="C145" s="97"/>
      <c r="D145" s="106"/>
      <c r="E145" s="10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100"/>
      <c r="U145" s="97"/>
      <c r="V145" s="101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</row>
    <row r="146" spans="1:42" ht="13.5" customHeight="1" x14ac:dyDescent="0.3">
      <c r="A146" s="42"/>
      <c r="B146" s="97"/>
      <c r="C146" s="97"/>
      <c r="D146" s="106"/>
      <c r="E146" s="10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100"/>
      <c r="U146" s="97"/>
      <c r="V146" s="101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  <c r="AN146" s="97"/>
      <c r="AO146" s="97"/>
      <c r="AP146" s="97"/>
    </row>
    <row r="147" spans="1:42" ht="13.5" customHeight="1" x14ac:dyDescent="0.3">
      <c r="A147" s="42"/>
      <c r="B147" s="97"/>
      <c r="C147" s="97"/>
      <c r="D147" s="106"/>
      <c r="E147" s="10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100"/>
      <c r="U147" s="97"/>
      <c r="V147" s="101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</row>
    <row r="148" spans="1:42" ht="13.5" customHeight="1" x14ac:dyDescent="0.3">
      <c r="A148" s="42"/>
      <c r="B148" s="97"/>
      <c r="C148" s="97"/>
      <c r="D148" s="106"/>
      <c r="E148" s="10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100"/>
      <c r="U148" s="97"/>
      <c r="V148" s="101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</row>
    <row r="149" spans="1:42" ht="13.5" customHeight="1" x14ac:dyDescent="0.3">
      <c r="A149" s="42"/>
      <c r="B149" s="97"/>
      <c r="C149" s="97"/>
      <c r="D149" s="106"/>
      <c r="E149" s="10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100"/>
      <c r="U149" s="97"/>
      <c r="V149" s="101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</row>
    <row r="150" spans="1:42" ht="13.5" customHeight="1" x14ac:dyDescent="0.3">
      <c r="A150" s="42"/>
      <c r="B150" s="97"/>
      <c r="C150" s="97"/>
      <c r="D150" s="106"/>
      <c r="E150" s="10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100"/>
      <c r="U150" s="97"/>
      <c r="V150" s="101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7"/>
      <c r="AO150" s="97"/>
      <c r="AP150" s="97"/>
    </row>
    <row r="151" spans="1:42" ht="13.5" customHeight="1" x14ac:dyDescent="0.3">
      <c r="A151" s="42"/>
      <c r="B151" s="97"/>
      <c r="C151" s="97"/>
      <c r="D151" s="106"/>
      <c r="E151" s="10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100"/>
      <c r="U151" s="97"/>
      <c r="V151" s="101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</row>
    <row r="152" spans="1:42" ht="13.5" customHeight="1" x14ac:dyDescent="0.3">
      <c r="A152" s="42"/>
      <c r="B152" s="97"/>
      <c r="C152" s="97"/>
      <c r="D152" s="106"/>
      <c r="E152" s="10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100"/>
      <c r="U152" s="97"/>
      <c r="V152" s="101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  <c r="AN152" s="97"/>
      <c r="AO152" s="97"/>
      <c r="AP152" s="97"/>
    </row>
    <row r="153" spans="1:42" ht="13.5" customHeight="1" x14ac:dyDescent="0.3">
      <c r="A153" s="42"/>
      <c r="B153" s="97"/>
      <c r="C153" s="97"/>
      <c r="D153" s="106"/>
      <c r="E153" s="10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100"/>
      <c r="U153" s="97"/>
      <c r="V153" s="101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97"/>
      <c r="AO153" s="97"/>
      <c r="AP153" s="97"/>
    </row>
    <row r="154" spans="1:42" ht="13.5" customHeight="1" x14ac:dyDescent="0.3">
      <c r="A154" s="42"/>
      <c r="B154" s="97"/>
      <c r="C154" s="97"/>
      <c r="D154" s="106"/>
      <c r="E154" s="10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100"/>
      <c r="U154" s="97"/>
      <c r="V154" s="101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</row>
    <row r="155" spans="1:42" ht="13.5" customHeight="1" x14ac:dyDescent="0.3">
      <c r="A155" s="42"/>
      <c r="B155" s="97"/>
      <c r="C155" s="97"/>
      <c r="D155" s="106"/>
      <c r="E155" s="10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100"/>
      <c r="U155" s="97"/>
      <c r="V155" s="101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</row>
    <row r="156" spans="1:42" ht="13.5" customHeight="1" x14ac:dyDescent="0.3">
      <c r="A156" s="42"/>
      <c r="B156" s="97"/>
      <c r="C156" s="97"/>
      <c r="D156" s="106"/>
      <c r="E156" s="10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100"/>
      <c r="U156" s="97"/>
      <c r="V156" s="101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</row>
    <row r="157" spans="1:42" ht="13.5" customHeight="1" x14ac:dyDescent="0.3">
      <c r="A157" s="42"/>
      <c r="B157" s="97"/>
      <c r="C157" s="97"/>
      <c r="D157" s="106"/>
      <c r="E157" s="10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100"/>
      <c r="U157" s="97"/>
      <c r="V157" s="101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  <c r="AN157" s="97"/>
      <c r="AO157" s="97"/>
      <c r="AP157" s="97"/>
    </row>
    <row r="158" spans="1:42" ht="13.5" customHeight="1" x14ac:dyDescent="0.3">
      <c r="A158" s="42"/>
      <c r="B158" s="97"/>
      <c r="C158" s="97"/>
      <c r="D158" s="106"/>
      <c r="E158" s="10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100"/>
      <c r="U158" s="97"/>
      <c r="V158" s="101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  <c r="AN158" s="97"/>
      <c r="AO158" s="97"/>
      <c r="AP158" s="97"/>
    </row>
    <row r="159" spans="1:42" ht="13.5" customHeight="1" x14ac:dyDescent="0.3">
      <c r="A159" s="42"/>
      <c r="B159" s="97"/>
      <c r="C159" s="97"/>
      <c r="D159" s="106"/>
      <c r="E159" s="10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100"/>
      <c r="U159" s="97"/>
      <c r="V159" s="101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</row>
    <row r="160" spans="1:42" ht="13.5" customHeight="1" x14ac:dyDescent="0.3">
      <c r="A160" s="42"/>
      <c r="B160" s="97"/>
      <c r="C160" s="97"/>
      <c r="D160" s="106"/>
      <c r="E160" s="10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100"/>
      <c r="U160" s="97"/>
      <c r="V160" s="101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</row>
    <row r="161" spans="1:42" ht="13.5" customHeight="1" x14ac:dyDescent="0.3">
      <c r="A161" s="42"/>
      <c r="B161" s="97"/>
      <c r="C161" s="97"/>
      <c r="D161" s="106"/>
      <c r="E161" s="10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100"/>
      <c r="U161" s="97"/>
      <c r="V161" s="101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</row>
    <row r="162" spans="1:42" ht="13.5" customHeight="1" x14ac:dyDescent="0.3">
      <c r="A162" s="42"/>
      <c r="B162" s="97"/>
      <c r="C162" s="97"/>
      <c r="D162" s="106"/>
      <c r="E162" s="10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100"/>
      <c r="U162" s="97"/>
      <c r="V162" s="101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  <c r="AN162" s="97"/>
      <c r="AO162" s="97"/>
      <c r="AP162" s="97"/>
    </row>
    <row r="163" spans="1:42" ht="13.5" customHeight="1" x14ac:dyDescent="0.3">
      <c r="A163" s="42"/>
      <c r="B163" s="97"/>
      <c r="C163" s="97"/>
      <c r="D163" s="106"/>
      <c r="E163" s="10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100"/>
      <c r="U163" s="97"/>
      <c r="V163" s="101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</row>
    <row r="164" spans="1:42" ht="13.5" customHeight="1" x14ac:dyDescent="0.3">
      <c r="A164" s="42"/>
      <c r="B164" s="97"/>
      <c r="C164" s="97"/>
      <c r="D164" s="106"/>
      <c r="E164" s="10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100"/>
      <c r="U164" s="97"/>
      <c r="V164" s="101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  <c r="AN164" s="97"/>
      <c r="AO164" s="97"/>
      <c r="AP164" s="97"/>
    </row>
    <row r="165" spans="1:42" ht="13.5" customHeight="1" x14ac:dyDescent="0.3">
      <c r="A165" s="42"/>
      <c r="B165" s="97"/>
      <c r="C165" s="97"/>
      <c r="D165" s="106"/>
      <c r="E165" s="10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100"/>
      <c r="U165" s="97"/>
      <c r="V165" s="101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</row>
    <row r="166" spans="1:42" ht="13.5" customHeight="1" x14ac:dyDescent="0.3">
      <c r="A166" s="42"/>
      <c r="B166" s="97"/>
      <c r="C166" s="97"/>
      <c r="D166" s="106"/>
      <c r="E166" s="10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100"/>
      <c r="U166" s="97"/>
      <c r="V166" s="101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97"/>
    </row>
    <row r="167" spans="1:42" ht="13.5" customHeight="1" x14ac:dyDescent="0.3">
      <c r="A167" s="42"/>
      <c r="B167" s="97"/>
      <c r="C167" s="97"/>
      <c r="D167" s="106"/>
      <c r="E167" s="10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100"/>
      <c r="U167" s="97"/>
      <c r="V167" s="101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</row>
    <row r="168" spans="1:42" ht="13.5" customHeight="1" x14ac:dyDescent="0.3">
      <c r="A168" s="42"/>
      <c r="B168" s="97"/>
      <c r="C168" s="97"/>
      <c r="D168" s="106"/>
      <c r="E168" s="10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100"/>
      <c r="U168" s="97"/>
      <c r="V168" s="101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  <c r="AN168" s="97"/>
      <c r="AO168" s="97"/>
      <c r="AP168" s="97"/>
    </row>
    <row r="169" spans="1:42" ht="13.5" customHeight="1" x14ac:dyDescent="0.3">
      <c r="A169" s="42"/>
      <c r="B169" s="97"/>
      <c r="C169" s="97"/>
      <c r="D169" s="106"/>
      <c r="E169" s="10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100"/>
      <c r="U169" s="97"/>
      <c r="V169" s="101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  <c r="AN169" s="97"/>
      <c r="AO169" s="97"/>
      <c r="AP169" s="97"/>
    </row>
    <row r="170" spans="1:42" ht="13.5" customHeight="1" x14ac:dyDescent="0.3">
      <c r="A170" s="42"/>
      <c r="B170" s="97"/>
      <c r="C170" s="97"/>
      <c r="D170" s="106"/>
      <c r="E170" s="10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100"/>
      <c r="U170" s="97"/>
      <c r="V170" s="101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</row>
    <row r="171" spans="1:42" ht="13.5" customHeight="1" x14ac:dyDescent="0.3">
      <c r="A171" s="42"/>
      <c r="B171" s="97"/>
      <c r="C171" s="97"/>
      <c r="D171" s="106"/>
      <c r="E171" s="10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100"/>
      <c r="U171" s="97"/>
      <c r="V171" s="101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</row>
    <row r="172" spans="1:42" ht="13.5" customHeight="1" x14ac:dyDescent="0.3">
      <c r="A172" s="42"/>
      <c r="B172" s="97"/>
      <c r="C172" s="97"/>
      <c r="D172" s="106"/>
      <c r="E172" s="10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100"/>
      <c r="U172" s="97"/>
      <c r="V172" s="101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</row>
    <row r="173" spans="1:42" ht="13.5" customHeight="1" x14ac:dyDescent="0.3">
      <c r="A173" s="42"/>
      <c r="B173" s="97"/>
      <c r="C173" s="97"/>
      <c r="D173" s="106"/>
      <c r="E173" s="10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100"/>
      <c r="U173" s="97"/>
      <c r="V173" s="101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</row>
    <row r="174" spans="1:42" ht="13.5" customHeight="1" x14ac:dyDescent="0.3">
      <c r="A174" s="42"/>
      <c r="B174" s="97"/>
      <c r="C174" s="97"/>
      <c r="D174" s="106"/>
      <c r="E174" s="10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100"/>
      <c r="U174" s="97"/>
      <c r="V174" s="101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97"/>
    </row>
    <row r="175" spans="1:42" ht="13.5" customHeight="1" x14ac:dyDescent="0.3">
      <c r="A175" s="42"/>
      <c r="B175" s="97"/>
      <c r="C175" s="97"/>
      <c r="D175" s="106"/>
      <c r="E175" s="10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100"/>
      <c r="U175" s="97"/>
      <c r="V175" s="101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</row>
    <row r="176" spans="1:42" ht="13.5" customHeight="1" x14ac:dyDescent="0.3">
      <c r="A176" s="42"/>
      <c r="B176" s="97"/>
      <c r="C176" s="97"/>
      <c r="D176" s="106"/>
      <c r="E176" s="10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100"/>
      <c r="U176" s="97"/>
      <c r="V176" s="101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7"/>
    </row>
    <row r="177" spans="1:42" ht="13.5" customHeight="1" x14ac:dyDescent="0.3">
      <c r="A177" s="42"/>
      <c r="B177" s="97"/>
      <c r="C177" s="97"/>
      <c r="D177" s="106"/>
      <c r="E177" s="10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100"/>
      <c r="U177" s="97"/>
      <c r="V177" s="101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</row>
    <row r="178" spans="1:42" ht="13.5" customHeight="1" x14ac:dyDescent="0.3">
      <c r="A178" s="42"/>
      <c r="B178" s="97"/>
      <c r="C178" s="97"/>
      <c r="D178" s="106"/>
      <c r="E178" s="10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100"/>
      <c r="U178" s="97"/>
      <c r="V178" s="101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/>
    </row>
    <row r="179" spans="1:42" ht="13.5" customHeight="1" x14ac:dyDescent="0.3">
      <c r="A179" s="42"/>
      <c r="B179" s="97"/>
      <c r="C179" s="97"/>
      <c r="D179" s="106"/>
      <c r="E179" s="10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100"/>
      <c r="U179" s="97"/>
      <c r="V179" s="101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</row>
    <row r="180" spans="1:42" ht="13.5" customHeight="1" x14ac:dyDescent="0.3">
      <c r="A180" s="42"/>
      <c r="B180" s="97"/>
      <c r="C180" s="97"/>
      <c r="D180" s="106"/>
      <c r="E180" s="10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100"/>
      <c r="U180" s="97"/>
      <c r="V180" s="101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</row>
    <row r="181" spans="1:42" ht="13.5" customHeight="1" x14ac:dyDescent="0.3">
      <c r="A181" s="42"/>
      <c r="B181" s="97"/>
      <c r="C181" s="97"/>
      <c r="D181" s="106"/>
      <c r="E181" s="10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100"/>
      <c r="U181" s="97"/>
      <c r="V181" s="101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7"/>
    </row>
    <row r="182" spans="1:42" ht="13.5" customHeight="1" x14ac:dyDescent="0.3">
      <c r="A182" s="42"/>
      <c r="B182" s="97"/>
      <c r="C182" s="97"/>
      <c r="D182" s="106"/>
      <c r="E182" s="10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100"/>
      <c r="U182" s="97"/>
      <c r="V182" s="101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  <c r="AL182" s="97"/>
      <c r="AM182" s="97"/>
      <c r="AN182" s="97"/>
      <c r="AO182" s="97"/>
      <c r="AP182" s="97"/>
    </row>
    <row r="183" spans="1:42" ht="13.5" customHeight="1" x14ac:dyDescent="0.3">
      <c r="A183" s="42"/>
      <c r="B183" s="97"/>
      <c r="C183" s="97"/>
      <c r="D183" s="106"/>
      <c r="E183" s="10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100"/>
      <c r="U183" s="97"/>
      <c r="V183" s="101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</row>
    <row r="184" spans="1:42" ht="13.5" customHeight="1" x14ac:dyDescent="0.3">
      <c r="A184" s="42"/>
      <c r="B184" s="97"/>
      <c r="C184" s="97"/>
      <c r="D184" s="106"/>
      <c r="E184" s="10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100"/>
      <c r="U184" s="97"/>
      <c r="V184" s="101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  <c r="AL184" s="97"/>
      <c r="AM184" s="97"/>
      <c r="AN184" s="97"/>
      <c r="AO184" s="97"/>
      <c r="AP184" s="97"/>
    </row>
    <row r="185" spans="1:42" ht="13.5" customHeight="1" x14ac:dyDescent="0.3">
      <c r="A185" s="42"/>
      <c r="B185" s="97"/>
      <c r="C185" s="97"/>
      <c r="D185" s="106"/>
      <c r="E185" s="10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100"/>
      <c r="U185" s="97"/>
      <c r="V185" s="101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  <c r="AL185" s="97"/>
      <c r="AM185" s="97"/>
      <c r="AN185" s="97"/>
      <c r="AO185" s="97"/>
      <c r="AP185" s="97"/>
    </row>
    <row r="186" spans="1:42" ht="13.5" customHeight="1" x14ac:dyDescent="0.3">
      <c r="A186" s="42"/>
      <c r="B186" s="97"/>
      <c r="C186" s="97"/>
      <c r="D186" s="106"/>
      <c r="E186" s="10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100"/>
      <c r="U186" s="97"/>
      <c r="V186" s="101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</row>
    <row r="187" spans="1:42" ht="13.5" customHeight="1" x14ac:dyDescent="0.3">
      <c r="A187" s="42"/>
      <c r="B187" s="97"/>
      <c r="C187" s="97"/>
      <c r="D187" s="106"/>
      <c r="E187" s="10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100"/>
      <c r="U187" s="97"/>
      <c r="V187" s="101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</row>
    <row r="188" spans="1:42" ht="13.5" customHeight="1" x14ac:dyDescent="0.3">
      <c r="A188" s="42"/>
      <c r="B188" s="97"/>
      <c r="C188" s="97"/>
      <c r="D188" s="106"/>
      <c r="E188" s="10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100"/>
      <c r="U188" s="97"/>
      <c r="V188" s="101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</row>
    <row r="189" spans="1:42" ht="13.5" customHeight="1" x14ac:dyDescent="0.3">
      <c r="A189" s="42"/>
      <c r="B189" s="97"/>
      <c r="C189" s="97"/>
      <c r="D189" s="106"/>
      <c r="E189" s="10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100"/>
      <c r="U189" s="97"/>
      <c r="V189" s="101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</row>
    <row r="190" spans="1:42" ht="13.5" customHeight="1" x14ac:dyDescent="0.3">
      <c r="A190" s="42"/>
      <c r="B190" s="97"/>
      <c r="C190" s="97"/>
      <c r="D190" s="106"/>
      <c r="E190" s="10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100"/>
      <c r="U190" s="97"/>
      <c r="V190" s="101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</row>
    <row r="191" spans="1:42" ht="13.5" customHeight="1" x14ac:dyDescent="0.3">
      <c r="A191" s="42"/>
      <c r="B191" s="97"/>
      <c r="C191" s="97"/>
      <c r="D191" s="106"/>
      <c r="E191" s="10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100"/>
      <c r="U191" s="97"/>
      <c r="V191" s="101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</row>
    <row r="192" spans="1:42" ht="13.5" customHeight="1" x14ac:dyDescent="0.3">
      <c r="A192" s="42"/>
      <c r="B192" s="97"/>
      <c r="C192" s="97"/>
      <c r="D192" s="106"/>
      <c r="E192" s="10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100"/>
      <c r="U192" s="97"/>
      <c r="V192" s="101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</row>
    <row r="193" spans="1:42" ht="13.5" customHeight="1" x14ac:dyDescent="0.3">
      <c r="A193" s="42"/>
      <c r="B193" s="97"/>
      <c r="C193" s="97"/>
      <c r="D193" s="106"/>
      <c r="E193" s="10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100"/>
      <c r="U193" s="97"/>
      <c r="V193" s="101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</row>
    <row r="194" spans="1:42" ht="13.5" customHeight="1" x14ac:dyDescent="0.3">
      <c r="A194" s="42"/>
      <c r="B194" s="97"/>
      <c r="C194" s="97"/>
      <c r="D194" s="106"/>
      <c r="E194" s="10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100"/>
      <c r="U194" s="97"/>
      <c r="V194" s="101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</row>
    <row r="195" spans="1:42" ht="13.5" customHeight="1" x14ac:dyDescent="0.3">
      <c r="A195" s="42"/>
      <c r="B195" s="97"/>
      <c r="C195" s="97"/>
      <c r="D195" s="106"/>
      <c r="E195" s="10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100"/>
      <c r="U195" s="97"/>
      <c r="V195" s="101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  <c r="AL195" s="97"/>
      <c r="AM195" s="97"/>
      <c r="AN195" s="97"/>
      <c r="AO195" s="97"/>
      <c r="AP195" s="97"/>
    </row>
    <row r="196" spans="1:42" ht="13.5" customHeight="1" x14ac:dyDescent="0.3">
      <c r="A196" s="42"/>
      <c r="B196" s="97"/>
      <c r="C196" s="97"/>
      <c r="D196" s="106"/>
      <c r="E196" s="10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100"/>
      <c r="U196" s="97"/>
      <c r="V196" s="101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  <c r="AL196" s="97"/>
      <c r="AM196" s="97"/>
      <c r="AN196" s="97"/>
      <c r="AO196" s="97"/>
      <c r="AP196" s="97"/>
    </row>
    <row r="197" spans="1:42" ht="13.5" customHeight="1" x14ac:dyDescent="0.3">
      <c r="A197" s="42"/>
      <c r="B197" s="97"/>
      <c r="C197" s="97"/>
      <c r="D197" s="106"/>
      <c r="E197" s="10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100"/>
      <c r="U197" s="97"/>
      <c r="V197" s="101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97"/>
      <c r="AN197" s="97"/>
      <c r="AO197" s="97"/>
      <c r="AP197" s="97"/>
    </row>
    <row r="198" spans="1:42" ht="13.5" customHeight="1" x14ac:dyDescent="0.3">
      <c r="A198" s="42"/>
      <c r="B198" s="97"/>
      <c r="C198" s="97"/>
      <c r="D198" s="106"/>
      <c r="E198" s="10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100"/>
      <c r="U198" s="97"/>
      <c r="V198" s="101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  <c r="AL198" s="97"/>
      <c r="AM198" s="97"/>
      <c r="AN198" s="97"/>
      <c r="AO198" s="97"/>
      <c r="AP198" s="97"/>
    </row>
    <row r="199" spans="1:42" ht="13.5" customHeight="1" x14ac:dyDescent="0.3">
      <c r="A199" s="42"/>
      <c r="B199" s="97"/>
      <c r="C199" s="97"/>
      <c r="D199" s="106"/>
      <c r="E199" s="10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100"/>
      <c r="U199" s="97"/>
      <c r="V199" s="101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  <c r="AL199" s="97"/>
      <c r="AM199" s="97"/>
      <c r="AN199" s="97"/>
      <c r="AO199" s="97"/>
      <c r="AP199" s="97"/>
    </row>
    <row r="200" spans="1:42" ht="13.5" customHeight="1" x14ac:dyDescent="0.3">
      <c r="A200" s="42"/>
      <c r="B200" s="97"/>
      <c r="C200" s="97"/>
      <c r="D200" s="106"/>
      <c r="E200" s="10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100"/>
      <c r="U200" s="97"/>
      <c r="V200" s="101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97"/>
      <c r="AN200" s="97"/>
      <c r="AO200" s="97"/>
      <c r="AP200" s="97"/>
    </row>
    <row r="201" spans="1:42" ht="13.5" customHeight="1" x14ac:dyDescent="0.3">
      <c r="A201" s="42"/>
      <c r="B201" s="97"/>
      <c r="C201" s="97"/>
      <c r="D201" s="106"/>
      <c r="E201" s="10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100"/>
      <c r="U201" s="97"/>
      <c r="V201" s="101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7"/>
      <c r="AN201" s="97"/>
      <c r="AO201" s="97"/>
      <c r="AP201" s="97"/>
    </row>
    <row r="202" spans="1:42" ht="13.5" customHeight="1" x14ac:dyDescent="0.3">
      <c r="A202" s="42"/>
      <c r="B202" s="97"/>
      <c r="C202" s="97"/>
      <c r="D202" s="106"/>
      <c r="E202" s="10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100"/>
      <c r="U202" s="97"/>
      <c r="V202" s="101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</row>
    <row r="203" spans="1:42" ht="13.5" customHeight="1" x14ac:dyDescent="0.3">
      <c r="A203" s="42"/>
      <c r="B203" s="97"/>
      <c r="C203" s="97"/>
      <c r="D203" s="106"/>
      <c r="E203" s="10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100"/>
      <c r="U203" s="97"/>
      <c r="V203" s="101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</row>
    <row r="204" spans="1:42" ht="13.5" customHeight="1" x14ac:dyDescent="0.3">
      <c r="A204" s="42"/>
      <c r="B204" s="97"/>
      <c r="C204" s="97"/>
      <c r="D204" s="106"/>
      <c r="E204" s="10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100"/>
      <c r="U204" s="97"/>
      <c r="V204" s="101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</row>
    <row r="205" spans="1:42" ht="13.5" customHeight="1" x14ac:dyDescent="0.3">
      <c r="A205" s="42"/>
      <c r="B205" s="97"/>
      <c r="C205" s="97"/>
      <c r="D205" s="106"/>
      <c r="E205" s="10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100"/>
      <c r="U205" s="97"/>
      <c r="V205" s="101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</row>
    <row r="206" spans="1:42" ht="13.5" customHeight="1" x14ac:dyDescent="0.3">
      <c r="A206" s="42"/>
      <c r="B206" s="97"/>
      <c r="C206" s="97"/>
      <c r="D206" s="106"/>
      <c r="E206" s="10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100"/>
      <c r="U206" s="97"/>
      <c r="V206" s="101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</row>
    <row r="207" spans="1:42" ht="13.5" customHeight="1" x14ac:dyDescent="0.3">
      <c r="A207" s="42"/>
      <c r="B207" s="97"/>
      <c r="C207" s="97"/>
      <c r="D207" s="106"/>
      <c r="E207" s="10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100"/>
      <c r="U207" s="97"/>
      <c r="V207" s="101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</row>
    <row r="208" spans="1:42" ht="13.5" customHeight="1" x14ac:dyDescent="0.3">
      <c r="A208" s="42"/>
      <c r="B208" s="97"/>
      <c r="C208" s="97"/>
      <c r="D208" s="106"/>
      <c r="E208" s="10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100"/>
      <c r="U208" s="97"/>
      <c r="V208" s="101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</row>
    <row r="209" spans="1:42" ht="13.5" customHeight="1" x14ac:dyDescent="0.3">
      <c r="A209" s="42"/>
      <c r="B209" s="97"/>
      <c r="C209" s="97"/>
      <c r="D209" s="106"/>
      <c r="E209" s="10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100"/>
      <c r="U209" s="97"/>
      <c r="V209" s="101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</row>
    <row r="210" spans="1:42" ht="13.5" customHeight="1" x14ac:dyDescent="0.3">
      <c r="A210" s="42"/>
      <c r="B210" s="97"/>
      <c r="C210" s="97"/>
      <c r="D210" s="106"/>
      <c r="E210" s="10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100"/>
      <c r="U210" s="97"/>
      <c r="V210" s="101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</row>
    <row r="211" spans="1:42" ht="13.5" customHeight="1" x14ac:dyDescent="0.3">
      <c r="A211" s="42"/>
      <c r="B211" s="97"/>
      <c r="C211" s="97"/>
      <c r="D211" s="106"/>
      <c r="E211" s="10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100"/>
      <c r="U211" s="97"/>
      <c r="V211" s="101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</row>
    <row r="212" spans="1:42" ht="13.5" customHeight="1" x14ac:dyDescent="0.3">
      <c r="A212" s="42"/>
      <c r="B212" s="97"/>
      <c r="C212" s="97"/>
      <c r="D212" s="106"/>
      <c r="E212" s="10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100"/>
      <c r="U212" s="97"/>
      <c r="V212" s="101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</row>
    <row r="213" spans="1:42" ht="13.5" customHeight="1" x14ac:dyDescent="0.3">
      <c r="A213" s="42"/>
      <c r="B213" s="97"/>
      <c r="C213" s="97"/>
      <c r="D213" s="106"/>
      <c r="E213" s="10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100"/>
      <c r="U213" s="97"/>
      <c r="V213" s="101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</row>
    <row r="214" spans="1:42" ht="13.5" customHeight="1" x14ac:dyDescent="0.3">
      <c r="A214" s="42"/>
      <c r="B214" s="97"/>
      <c r="C214" s="97"/>
      <c r="D214" s="106"/>
      <c r="E214" s="10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100"/>
      <c r="U214" s="97"/>
      <c r="V214" s="101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</row>
    <row r="215" spans="1:42" ht="13.5" customHeight="1" x14ac:dyDescent="0.3">
      <c r="A215" s="42"/>
      <c r="B215" s="97"/>
      <c r="C215" s="97"/>
      <c r="D215" s="106"/>
      <c r="E215" s="10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100"/>
      <c r="U215" s="97"/>
      <c r="V215" s="101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</row>
    <row r="216" spans="1:42" ht="13.5" customHeight="1" x14ac:dyDescent="0.3">
      <c r="A216" s="42"/>
      <c r="B216" s="97"/>
      <c r="C216" s="97"/>
      <c r="D216" s="106"/>
      <c r="E216" s="10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100"/>
      <c r="U216" s="97"/>
      <c r="V216" s="101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  <c r="AL216" s="97"/>
      <c r="AM216" s="97"/>
      <c r="AN216" s="97"/>
      <c r="AO216" s="97"/>
      <c r="AP216" s="97"/>
    </row>
    <row r="217" spans="1:42" ht="13.5" customHeight="1" x14ac:dyDescent="0.3">
      <c r="A217" s="42"/>
      <c r="B217" s="97"/>
      <c r="C217" s="97"/>
      <c r="D217" s="106"/>
      <c r="E217" s="10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100"/>
      <c r="U217" s="97"/>
      <c r="V217" s="101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  <c r="AL217" s="97"/>
      <c r="AM217" s="97"/>
      <c r="AN217" s="97"/>
      <c r="AO217" s="97"/>
      <c r="AP217" s="97"/>
    </row>
    <row r="218" spans="1:42" ht="13.5" customHeight="1" x14ac:dyDescent="0.3">
      <c r="A218" s="42"/>
      <c r="B218" s="97"/>
      <c r="C218" s="97"/>
      <c r="D218" s="106"/>
      <c r="E218" s="10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100"/>
      <c r="U218" s="97"/>
      <c r="V218" s="101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</row>
    <row r="219" spans="1:42" ht="13.5" customHeight="1" x14ac:dyDescent="0.3">
      <c r="A219" s="42"/>
      <c r="B219" s="97"/>
      <c r="C219" s="97"/>
      <c r="D219" s="106"/>
      <c r="E219" s="10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100"/>
      <c r="U219" s="97"/>
      <c r="V219" s="101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  <c r="AL219" s="97"/>
      <c r="AM219" s="97"/>
      <c r="AN219" s="97"/>
      <c r="AO219" s="97"/>
      <c r="AP219" s="97"/>
    </row>
    <row r="220" spans="1:42" ht="13.5" customHeight="1" x14ac:dyDescent="0.3">
      <c r="A220" s="42"/>
      <c r="B220" s="97"/>
      <c r="C220" s="97"/>
      <c r="D220" s="106"/>
      <c r="E220" s="10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100"/>
      <c r="U220" s="97"/>
      <c r="V220" s="101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  <c r="AL220" s="97"/>
      <c r="AM220" s="97"/>
      <c r="AN220" s="97"/>
      <c r="AO220" s="97"/>
      <c r="AP220" s="97"/>
    </row>
    <row r="221" spans="1:42" ht="13.5" customHeight="1" x14ac:dyDescent="0.3">
      <c r="A221" s="42"/>
      <c r="B221" s="97"/>
      <c r="C221" s="97"/>
      <c r="D221" s="106"/>
      <c r="E221" s="10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100"/>
      <c r="U221" s="97"/>
      <c r="V221" s="101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  <c r="AL221" s="97"/>
      <c r="AM221" s="97"/>
      <c r="AN221" s="97"/>
      <c r="AO221" s="97"/>
      <c r="AP221" s="97"/>
    </row>
    <row r="222" spans="1:42" ht="13.5" customHeight="1" x14ac:dyDescent="0.3">
      <c r="A222" s="42"/>
      <c r="B222" s="97"/>
      <c r="C222" s="97"/>
      <c r="D222" s="106"/>
      <c r="E222" s="10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100"/>
      <c r="U222" s="97"/>
      <c r="V222" s="101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  <c r="AL222" s="97"/>
      <c r="AM222" s="97"/>
      <c r="AN222" s="97"/>
      <c r="AO222" s="97"/>
      <c r="AP222" s="97"/>
    </row>
    <row r="223" spans="1:42" ht="13.5" customHeight="1" x14ac:dyDescent="0.3">
      <c r="A223" s="42"/>
      <c r="B223" s="97"/>
      <c r="C223" s="97"/>
      <c r="D223" s="106"/>
      <c r="E223" s="10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100"/>
      <c r="U223" s="97"/>
      <c r="V223" s="101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  <c r="AH223" s="97"/>
      <c r="AI223" s="97"/>
      <c r="AJ223" s="97"/>
      <c r="AK223" s="97"/>
      <c r="AL223" s="97"/>
      <c r="AM223" s="97"/>
      <c r="AN223" s="97"/>
      <c r="AO223" s="97"/>
      <c r="AP223" s="97"/>
    </row>
    <row r="224" spans="1:42" ht="13.5" customHeight="1" x14ac:dyDescent="0.3">
      <c r="A224" s="42"/>
      <c r="B224" s="97"/>
      <c r="C224" s="97"/>
      <c r="D224" s="106"/>
      <c r="E224" s="10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100"/>
      <c r="U224" s="97"/>
      <c r="V224" s="101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</row>
    <row r="225" spans="1:42" ht="13.5" customHeight="1" x14ac:dyDescent="0.3">
      <c r="A225" s="42"/>
      <c r="B225" s="97"/>
      <c r="C225" s="97"/>
      <c r="D225" s="106"/>
      <c r="E225" s="10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100"/>
      <c r="U225" s="97"/>
      <c r="V225" s="101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/>
      <c r="AL225" s="97"/>
      <c r="AM225" s="97"/>
      <c r="AN225" s="97"/>
      <c r="AO225" s="97"/>
      <c r="AP225" s="97"/>
    </row>
    <row r="226" spans="1:42" ht="13.5" customHeight="1" x14ac:dyDescent="0.3">
      <c r="A226" s="42"/>
      <c r="B226" s="97"/>
      <c r="C226" s="97"/>
      <c r="D226" s="106"/>
      <c r="E226" s="10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100"/>
      <c r="U226" s="97"/>
      <c r="V226" s="101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  <c r="AK226" s="97"/>
      <c r="AL226" s="97"/>
      <c r="AM226" s="97"/>
      <c r="AN226" s="97"/>
      <c r="AO226" s="97"/>
      <c r="AP226" s="97"/>
    </row>
    <row r="227" spans="1:42" ht="13.5" customHeight="1" x14ac:dyDescent="0.3">
      <c r="A227" s="42"/>
      <c r="B227" s="97"/>
      <c r="C227" s="97"/>
      <c r="D227" s="106"/>
      <c r="E227" s="10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100"/>
      <c r="U227" s="97"/>
      <c r="V227" s="101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  <c r="AJ227" s="97"/>
      <c r="AK227" s="97"/>
      <c r="AL227" s="97"/>
      <c r="AM227" s="97"/>
      <c r="AN227" s="97"/>
      <c r="AO227" s="97"/>
      <c r="AP227" s="97"/>
    </row>
    <row r="228" spans="1:42" ht="13.5" customHeight="1" x14ac:dyDescent="0.3">
      <c r="A228" s="42"/>
      <c r="B228" s="97"/>
      <c r="C228" s="97"/>
      <c r="D228" s="106"/>
      <c r="E228" s="10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100"/>
      <c r="U228" s="97"/>
      <c r="V228" s="101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  <c r="AK228" s="97"/>
      <c r="AL228" s="97"/>
      <c r="AM228" s="97"/>
      <c r="AN228" s="97"/>
      <c r="AO228" s="97"/>
      <c r="AP228" s="97"/>
    </row>
    <row r="229" spans="1:42" ht="13.5" customHeight="1" x14ac:dyDescent="0.3">
      <c r="A229" s="42"/>
      <c r="B229" s="97"/>
      <c r="C229" s="97"/>
      <c r="D229" s="106"/>
      <c r="E229" s="10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100"/>
      <c r="U229" s="97"/>
      <c r="V229" s="101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</row>
    <row r="230" spans="1:42" ht="13.5" customHeight="1" x14ac:dyDescent="0.3">
      <c r="A230" s="42"/>
      <c r="B230" s="97"/>
      <c r="C230" s="97"/>
      <c r="D230" s="106"/>
      <c r="E230" s="10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100"/>
      <c r="U230" s="97"/>
      <c r="V230" s="101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97"/>
      <c r="AL230" s="97"/>
      <c r="AM230" s="97"/>
      <c r="AN230" s="97"/>
      <c r="AO230" s="97"/>
      <c r="AP230" s="97"/>
    </row>
    <row r="231" spans="1:42" ht="13.5" customHeight="1" x14ac:dyDescent="0.3">
      <c r="A231" s="42"/>
      <c r="B231" s="97"/>
      <c r="C231" s="97"/>
      <c r="D231" s="106"/>
      <c r="E231" s="10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100"/>
      <c r="U231" s="97"/>
      <c r="V231" s="101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  <c r="AK231" s="97"/>
      <c r="AL231" s="97"/>
      <c r="AM231" s="97"/>
      <c r="AN231" s="97"/>
      <c r="AO231" s="97"/>
      <c r="AP231" s="97"/>
    </row>
    <row r="232" spans="1:42" ht="13.5" customHeight="1" x14ac:dyDescent="0.3">
      <c r="A232" s="42"/>
      <c r="B232" s="97"/>
      <c r="C232" s="97"/>
      <c r="D232" s="106"/>
      <c r="E232" s="10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100"/>
      <c r="U232" s="97"/>
      <c r="V232" s="101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  <c r="AK232" s="97"/>
      <c r="AL232" s="97"/>
      <c r="AM232" s="97"/>
      <c r="AN232" s="97"/>
      <c r="AO232" s="97"/>
      <c r="AP232" s="97"/>
    </row>
    <row r="233" spans="1:42" ht="13.5" customHeight="1" x14ac:dyDescent="0.3">
      <c r="A233" s="42"/>
      <c r="B233" s="97"/>
      <c r="C233" s="97"/>
      <c r="D233" s="106"/>
      <c r="E233" s="10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100"/>
      <c r="U233" s="97"/>
      <c r="V233" s="101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97"/>
      <c r="AM233" s="97"/>
      <c r="AN233" s="97"/>
      <c r="AO233" s="97"/>
      <c r="AP233" s="97"/>
    </row>
    <row r="234" spans="1:42" ht="13.5" customHeight="1" x14ac:dyDescent="0.3">
      <c r="A234" s="42"/>
      <c r="B234" s="97"/>
      <c r="C234" s="97"/>
      <c r="D234" s="106"/>
      <c r="E234" s="10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100"/>
      <c r="U234" s="97"/>
      <c r="V234" s="101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</row>
    <row r="235" spans="1:42" ht="13.5" customHeight="1" x14ac:dyDescent="0.3">
      <c r="A235" s="42"/>
      <c r="B235" s="97"/>
      <c r="C235" s="97"/>
      <c r="D235" s="106"/>
      <c r="E235" s="10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100"/>
      <c r="U235" s="97"/>
      <c r="V235" s="101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/>
      <c r="AL235" s="97"/>
      <c r="AM235" s="97"/>
      <c r="AN235" s="97"/>
      <c r="AO235" s="97"/>
      <c r="AP235" s="97"/>
    </row>
    <row r="236" spans="1:42" ht="13.5" customHeight="1" x14ac:dyDescent="0.3">
      <c r="A236" s="42"/>
      <c r="B236" s="97"/>
      <c r="C236" s="97"/>
      <c r="D236" s="106"/>
      <c r="E236" s="10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100"/>
      <c r="U236" s="97"/>
      <c r="V236" s="101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</row>
    <row r="237" spans="1:42" ht="13.5" customHeight="1" x14ac:dyDescent="0.3">
      <c r="A237" s="42"/>
      <c r="B237" s="97"/>
      <c r="C237" s="97"/>
      <c r="D237" s="106"/>
      <c r="E237" s="10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100"/>
      <c r="U237" s="97"/>
      <c r="V237" s="101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</row>
    <row r="238" spans="1:42" ht="13.5" customHeight="1" x14ac:dyDescent="0.3">
      <c r="A238" s="42"/>
      <c r="B238" s="97"/>
      <c r="C238" s="97"/>
      <c r="D238" s="106"/>
      <c r="E238" s="10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100"/>
      <c r="U238" s="97"/>
      <c r="V238" s="101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</row>
    <row r="239" spans="1:42" ht="13.5" customHeight="1" x14ac:dyDescent="0.3">
      <c r="A239" s="42"/>
      <c r="B239" s="97"/>
      <c r="C239" s="97"/>
      <c r="D239" s="106"/>
      <c r="E239" s="10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100"/>
      <c r="U239" s="97"/>
      <c r="V239" s="101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</row>
    <row r="240" spans="1:42" ht="13.5" customHeight="1" x14ac:dyDescent="0.3">
      <c r="A240" s="42"/>
      <c r="B240" s="97"/>
      <c r="C240" s="97"/>
      <c r="D240" s="106"/>
      <c r="E240" s="10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100"/>
      <c r="U240" s="97"/>
      <c r="V240" s="101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</row>
    <row r="241" spans="1:42" ht="13.5" customHeight="1" x14ac:dyDescent="0.3">
      <c r="A241" s="42"/>
      <c r="B241" s="97"/>
      <c r="C241" s="97"/>
      <c r="D241" s="106"/>
      <c r="E241" s="10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100"/>
      <c r="U241" s="97"/>
      <c r="V241" s="101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  <c r="AH241" s="97"/>
      <c r="AI241" s="97"/>
      <c r="AJ241" s="97"/>
      <c r="AK241" s="97"/>
      <c r="AL241" s="97"/>
      <c r="AM241" s="97"/>
      <c r="AN241" s="97"/>
      <c r="AO241" s="97"/>
      <c r="AP241" s="97"/>
    </row>
    <row r="242" spans="1:42" ht="13.5" customHeight="1" x14ac:dyDescent="0.3">
      <c r="A242" s="42"/>
      <c r="B242" s="97"/>
      <c r="C242" s="97"/>
      <c r="D242" s="106"/>
      <c r="E242" s="10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100"/>
      <c r="U242" s="97"/>
      <c r="V242" s="101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7"/>
      <c r="AM242" s="97"/>
      <c r="AN242" s="97"/>
      <c r="AO242" s="97"/>
      <c r="AP242" s="97"/>
    </row>
    <row r="243" spans="1:42" ht="13.5" customHeight="1" x14ac:dyDescent="0.3">
      <c r="A243" s="42"/>
      <c r="B243" s="97"/>
      <c r="C243" s="97"/>
      <c r="D243" s="106"/>
      <c r="E243" s="10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100"/>
      <c r="U243" s="97"/>
      <c r="V243" s="101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7"/>
      <c r="AK243" s="97"/>
      <c r="AL243" s="97"/>
      <c r="AM243" s="97"/>
      <c r="AN243" s="97"/>
      <c r="AO243" s="97"/>
      <c r="AP243" s="97"/>
    </row>
    <row r="244" spans="1:42" ht="13.5" customHeight="1" x14ac:dyDescent="0.3">
      <c r="A244" s="42"/>
      <c r="B244" s="97"/>
      <c r="C244" s="97"/>
      <c r="D244" s="106"/>
      <c r="E244" s="10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100"/>
      <c r="U244" s="97"/>
      <c r="V244" s="101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</row>
    <row r="245" spans="1:42" ht="13.5" customHeight="1" x14ac:dyDescent="0.3">
      <c r="A245" s="42"/>
      <c r="B245" s="97"/>
      <c r="C245" s="97"/>
      <c r="D245" s="106"/>
      <c r="E245" s="10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100"/>
      <c r="U245" s="97"/>
      <c r="V245" s="101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  <c r="AK245" s="97"/>
      <c r="AL245" s="97"/>
      <c r="AM245" s="97"/>
      <c r="AN245" s="97"/>
      <c r="AO245" s="97"/>
      <c r="AP245" s="97"/>
    </row>
    <row r="246" spans="1:42" ht="13.5" customHeight="1" x14ac:dyDescent="0.3">
      <c r="A246" s="42"/>
      <c r="B246" s="97"/>
      <c r="C246" s="97"/>
      <c r="D246" s="106"/>
      <c r="E246" s="10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100"/>
      <c r="U246" s="97"/>
      <c r="V246" s="101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7"/>
      <c r="AM246" s="97"/>
      <c r="AN246" s="97"/>
      <c r="AO246" s="97"/>
      <c r="AP246" s="97"/>
    </row>
    <row r="247" spans="1:42" ht="13.5" customHeight="1" x14ac:dyDescent="0.3">
      <c r="A247" s="42"/>
      <c r="B247" s="97"/>
      <c r="C247" s="97"/>
      <c r="D247" s="106"/>
      <c r="E247" s="10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100"/>
      <c r="U247" s="97"/>
      <c r="V247" s="101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7"/>
      <c r="AK247" s="97"/>
      <c r="AL247" s="97"/>
      <c r="AM247" s="97"/>
      <c r="AN247" s="97"/>
      <c r="AO247" s="97"/>
      <c r="AP247" s="97"/>
    </row>
    <row r="248" spans="1:42" ht="13.5" customHeight="1" x14ac:dyDescent="0.3">
      <c r="A248" s="42"/>
      <c r="B248" s="97"/>
      <c r="C248" s="97"/>
      <c r="D248" s="106"/>
      <c r="E248" s="10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100"/>
      <c r="U248" s="97"/>
      <c r="V248" s="101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</row>
    <row r="249" spans="1:42" ht="13.5" customHeight="1" x14ac:dyDescent="0.3">
      <c r="A249" s="42"/>
      <c r="B249" s="97"/>
      <c r="C249" s="97"/>
      <c r="D249" s="106"/>
      <c r="E249" s="10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100"/>
      <c r="U249" s="97"/>
      <c r="V249" s="101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/>
      <c r="AL249" s="97"/>
      <c r="AM249" s="97"/>
      <c r="AN249" s="97"/>
      <c r="AO249" s="97"/>
      <c r="AP249" s="97"/>
    </row>
    <row r="250" spans="1:42" ht="13.5" customHeight="1" x14ac:dyDescent="0.3">
      <c r="A250" s="42"/>
      <c r="B250" s="97"/>
      <c r="C250" s="97"/>
      <c r="D250" s="106"/>
      <c r="E250" s="10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100"/>
      <c r="U250" s="97"/>
      <c r="V250" s="101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7"/>
      <c r="AM250" s="97"/>
      <c r="AN250" s="97"/>
      <c r="AO250" s="97"/>
      <c r="AP250" s="97"/>
    </row>
    <row r="251" spans="1:42" ht="13.5" customHeight="1" x14ac:dyDescent="0.3">
      <c r="A251" s="42"/>
      <c r="B251" s="97"/>
      <c r="C251" s="97"/>
      <c r="D251" s="106"/>
      <c r="E251" s="10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100"/>
      <c r="U251" s="97"/>
      <c r="V251" s="101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  <c r="AJ251" s="97"/>
      <c r="AK251" s="97"/>
      <c r="AL251" s="97"/>
      <c r="AM251" s="97"/>
      <c r="AN251" s="97"/>
      <c r="AO251" s="97"/>
      <c r="AP251" s="97"/>
    </row>
    <row r="252" spans="1:42" ht="13.5" customHeight="1" x14ac:dyDescent="0.3">
      <c r="A252" s="42"/>
      <c r="B252" s="97"/>
      <c r="C252" s="97"/>
      <c r="D252" s="106"/>
      <c r="E252" s="10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100"/>
      <c r="U252" s="97"/>
      <c r="V252" s="101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</row>
    <row r="253" spans="1:42" ht="13.5" customHeight="1" x14ac:dyDescent="0.3">
      <c r="A253" s="42"/>
      <c r="B253" s="97"/>
      <c r="C253" s="97"/>
      <c r="D253" s="106"/>
      <c r="E253" s="10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100"/>
      <c r="U253" s="97"/>
      <c r="V253" s="101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  <c r="AH253" s="97"/>
      <c r="AI253" s="97"/>
      <c r="AJ253" s="97"/>
      <c r="AK253" s="97"/>
      <c r="AL253" s="97"/>
      <c r="AM253" s="97"/>
      <c r="AN253" s="97"/>
      <c r="AO253" s="97"/>
      <c r="AP253" s="97"/>
    </row>
    <row r="254" spans="1:42" ht="13.5" customHeight="1" x14ac:dyDescent="0.3">
      <c r="A254" s="42"/>
      <c r="B254" s="97"/>
      <c r="C254" s="97"/>
      <c r="D254" s="106"/>
      <c r="E254" s="10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100"/>
      <c r="U254" s="97"/>
      <c r="V254" s="101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  <c r="AJ254" s="97"/>
      <c r="AK254" s="97"/>
      <c r="AL254" s="97"/>
      <c r="AM254" s="97"/>
      <c r="AN254" s="97"/>
      <c r="AO254" s="97"/>
      <c r="AP254" s="97"/>
    </row>
    <row r="255" spans="1:42" ht="13.5" customHeight="1" x14ac:dyDescent="0.3">
      <c r="A255" s="42"/>
      <c r="B255" s="97"/>
      <c r="C255" s="97"/>
      <c r="D255" s="106"/>
      <c r="E255" s="10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100"/>
      <c r="U255" s="97"/>
      <c r="V255" s="101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  <c r="AH255" s="97"/>
      <c r="AI255" s="97"/>
      <c r="AJ255" s="97"/>
      <c r="AK255" s="97"/>
      <c r="AL255" s="97"/>
      <c r="AM255" s="97"/>
      <c r="AN255" s="97"/>
      <c r="AO255" s="97"/>
      <c r="AP255" s="97"/>
    </row>
    <row r="256" spans="1:42" ht="13.5" customHeight="1" x14ac:dyDescent="0.3">
      <c r="A256" s="42"/>
      <c r="B256" s="97"/>
      <c r="C256" s="97"/>
      <c r="D256" s="106"/>
      <c r="E256" s="10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100"/>
      <c r="U256" s="97"/>
      <c r="V256" s="101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</row>
    <row r="257" spans="1:42" ht="13.5" customHeight="1" x14ac:dyDescent="0.3">
      <c r="A257" s="42"/>
      <c r="B257" s="97"/>
      <c r="C257" s="97"/>
      <c r="D257" s="106"/>
      <c r="E257" s="10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100"/>
      <c r="U257" s="97"/>
      <c r="V257" s="101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  <c r="AH257" s="97"/>
      <c r="AI257" s="97"/>
      <c r="AJ257" s="97"/>
      <c r="AK257" s="97"/>
      <c r="AL257" s="97"/>
      <c r="AM257" s="97"/>
      <c r="AN257" s="97"/>
      <c r="AO257" s="97"/>
      <c r="AP257" s="97"/>
    </row>
    <row r="258" spans="1:42" ht="13.5" customHeight="1" x14ac:dyDescent="0.3">
      <c r="A258" s="42"/>
      <c r="B258" s="97"/>
      <c r="C258" s="97"/>
      <c r="D258" s="106"/>
      <c r="E258" s="10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100"/>
      <c r="U258" s="97"/>
      <c r="V258" s="101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  <c r="AH258" s="97"/>
      <c r="AI258" s="97"/>
      <c r="AJ258" s="97"/>
      <c r="AK258" s="97"/>
      <c r="AL258" s="97"/>
      <c r="AM258" s="97"/>
      <c r="AN258" s="97"/>
      <c r="AO258" s="97"/>
      <c r="AP258" s="97"/>
    </row>
    <row r="259" spans="1:42" ht="13.5" customHeight="1" x14ac:dyDescent="0.3">
      <c r="A259" s="42"/>
      <c r="B259" s="97"/>
      <c r="C259" s="97"/>
      <c r="D259" s="106"/>
      <c r="E259" s="10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100"/>
      <c r="U259" s="97"/>
      <c r="V259" s="101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7"/>
      <c r="AM259" s="97"/>
      <c r="AN259" s="97"/>
      <c r="AO259" s="97"/>
      <c r="AP259" s="97"/>
    </row>
    <row r="260" spans="1:42" ht="13.5" customHeight="1" x14ac:dyDescent="0.3">
      <c r="A260" s="42"/>
      <c r="B260" s="97"/>
      <c r="C260" s="97"/>
      <c r="D260" s="106"/>
      <c r="E260" s="10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100"/>
      <c r="U260" s="97"/>
      <c r="V260" s="101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</row>
    <row r="261" spans="1:42" ht="13.5" customHeight="1" x14ac:dyDescent="0.3">
      <c r="A261" s="42"/>
      <c r="B261" s="97"/>
      <c r="C261" s="97"/>
      <c r="D261" s="106"/>
      <c r="E261" s="10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100"/>
      <c r="U261" s="97"/>
      <c r="V261" s="101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</row>
    <row r="262" spans="1:42" ht="13.5" customHeight="1" x14ac:dyDescent="0.3">
      <c r="A262" s="42"/>
      <c r="B262" s="97"/>
      <c r="C262" s="97"/>
      <c r="D262" s="106"/>
      <c r="E262" s="10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100"/>
      <c r="U262" s="97"/>
      <c r="V262" s="101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/>
      <c r="AJ262" s="97"/>
      <c r="AK262" s="97"/>
      <c r="AL262" s="97"/>
      <c r="AM262" s="97"/>
      <c r="AN262" s="97"/>
      <c r="AO262" s="97"/>
      <c r="AP262" s="97"/>
    </row>
    <row r="263" spans="1:42" ht="13.5" customHeight="1" x14ac:dyDescent="0.3">
      <c r="A263" s="42"/>
      <c r="B263" s="97"/>
      <c r="C263" s="97"/>
      <c r="D263" s="106"/>
      <c r="E263" s="10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100"/>
      <c r="U263" s="97"/>
      <c r="V263" s="101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</row>
    <row r="264" spans="1:42" ht="13.5" customHeight="1" x14ac:dyDescent="0.3">
      <c r="A264" s="42"/>
      <c r="B264" s="97"/>
      <c r="C264" s="97"/>
      <c r="D264" s="106"/>
      <c r="E264" s="10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100"/>
      <c r="U264" s="97"/>
      <c r="V264" s="101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</row>
    <row r="265" spans="1:42" ht="13.5" customHeight="1" x14ac:dyDescent="0.3">
      <c r="A265" s="42"/>
      <c r="B265" s="97"/>
      <c r="C265" s="97"/>
      <c r="D265" s="106"/>
      <c r="E265" s="10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100"/>
      <c r="U265" s="97"/>
      <c r="V265" s="101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  <c r="AH265" s="97"/>
      <c r="AI265" s="97"/>
      <c r="AJ265" s="97"/>
      <c r="AK265" s="97"/>
      <c r="AL265" s="97"/>
      <c r="AM265" s="97"/>
      <c r="AN265" s="97"/>
      <c r="AO265" s="97"/>
      <c r="AP265" s="97"/>
    </row>
    <row r="266" spans="1:42" ht="13.5" customHeight="1" x14ac:dyDescent="0.3">
      <c r="A266" s="42"/>
      <c r="B266" s="97"/>
      <c r="C266" s="97"/>
      <c r="D266" s="106"/>
      <c r="E266" s="10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100"/>
      <c r="U266" s="97"/>
      <c r="V266" s="101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7"/>
      <c r="AM266" s="97"/>
      <c r="AN266" s="97"/>
      <c r="AO266" s="97"/>
      <c r="AP266" s="97"/>
    </row>
    <row r="267" spans="1:42" ht="13.5" customHeight="1" x14ac:dyDescent="0.3">
      <c r="A267" s="42"/>
      <c r="B267" s="97"/>
      <c r="C267" s="97"/>
      <c r="D267" s="106"/>
      <c r="E267" s="10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100"/>
      <c r="U267" s="97"/>
      <c r="V267" s="101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  <c r="AH267" s="97"/>
      <c r="AI267" s="97"/>
      <c r="AJ267" s="97"/>
      <c r="AK267" s="97"/>
      <c r="AL267" s="97"/>
      <c r="AM267" s="97"/>
      <c r="AN267" s="97"/>
      <c r="AO267" s="97"/>
      <c r="AP267" s="97"/>
    </row>
    <row r="268" spans="1:42" ht="13.5" customHeight="1" x14ac:dyDescent="0.3">
      <c r="A268" s="42"/>
      <c r="B268" s="97"/>
      <c r="C268" s="97"/>
      <c r="D268" s="106"/>
      <c r="E268" s="10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100"/>
      <c r="U268" s="97"/>
      <c r="V268" s="101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</row>
    <row r="269" spans="1:42" ht="13.5" customHeight="1" x14ac:dyDescent="0.3">
      <c r="A269" s="42"/>
      <c r="B269" s="97"/>
      <c r="C269" s="97"/>
      <c r="D269" s="106"/>
      <c r="E269" s="10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100"/>
      <c r="U269" s="97"/>
      <c r="V269" s="101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  <c r="AH269" s="97"/>
      <c r="AI269" s="97"/>
      <c r="AJ269" s="97"/>
      <c r="AK269" s="97"/>
      <c r="AL269" s="97"/>
      <c r="AM269" s="97"/>
      <c r="AN269" s="97"/>
      <c r="AO269" s="97"/>
      <c r="AP269" s="97"/>
    </row>
    <row r="270" spans="1:42" ht="13.5" customHeight="1" x14ac:dyDescent="0.3">
      <c r="A270" s="42"/>
      <c r="B270" s="97"/>
      <c r="C270" s="97"/>
      <c r="D270" s="106"/>
      <c r="E270" s="10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100"/>
      <c r="U270" s="97"/>
      <c r="V270" s="101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7"/>
      <c r="AN270" s="97"/>
      <c r="AO270" s="97"/>
      <c r="AP270" s="97"/>
    </row>
    <row r="271" spans="1:42" ht="13.5" customHeight="1" x14ac:dyDescent="0.3">
      <c r="A271" s="42"/>
      <c r="B271" s="97"/>
      <c r="C271" s="97"/>
      <c r="D271" s="106"/>
      <c r="E271" s="10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100"/>
      <c r="U271" s="97"/>
      <c r="V271" s="101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  <c r="AK271" s="97"/>
      <c r="AL271" s="97"/>
      <c r="AM271" s="97"/>
      <c r="AN271" s="97"/>
      <c r="AO271" s="97"/>
      <c r="AP271" s="97"/>
    </row>
    <row r="272" spans="1:42" ht="13.5" customHeight="1" x14ac:dyDescent="0.3">
      <c r="A272" s="42"/>
      <c r="B272" s="97"/>
      <c r="C272" s="97"/>
      <c r="D272" s="106"/>
      <c r="E272" s="10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100"/>
      <c r="U272" s="97"/>
      <c r="V272" s="101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</row>
    <row r="273" spans="1:42" ht="13.5" customHeight="1" x14ac:dyDescent="0.3">
      <c r="A273" s="42"/>
      <c r="B273" s="97"/>
      <c r="C273" s="97"/>
      <c r="D273" s="106"/>
      <c r="E273" s="10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100"/>
      <c r="U273" s="97"/>
      <c r="V273" s="101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  <c r="AK273" s="97"/>
      <c r="AL273" s="97"/>
      <c r="AM273" s="97"/>
      <c r="AN273" s="97"/>
      <c r="AO273" s="97"/>
      <c r="AP273" s="97"/>
    </row>
    <row r="274" spans="1:42" ht="13.5" customHeight="1" x14ac:dyDescent="0.3">
      <c r="A274" s="42"/>
      <c r="B274" s="97"/>
      <c r="C274" s="97"/>
      <c r="D274" s="106"/>
      <c r="E274" s="10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100"/>
      <c r="U274" s="97"/>
      <c r="V274" s="101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  <c r="AK274" s="97"/>
      <c r="AL274" s="97"/>
      <c r="AM274" s="97"/>
      <c r="AN274" s="97"/>
      <c r="AO274" s="97"/>
      <c r="AP274" s="97"/>
    </row>
    <row r="275" spans="1:42" ht="13.5" customHeight="1" x14ac:dyDescent="0.3">
      <c r="A275" s="42"/>
      <c r="B275" s="97"/>
      <c r="C275" s="97"/>
      <c r="D275" s="106"/>
      <c r="E275" s="10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100"/>
      <c r="U275" s="97"/>
      <c r="V275" s="101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7"/>
      <c r="AK275" s="97"/>
      <c r="AL275" s="97"/>
      <c r="AM275" s="97"/>
      <c r="AN275" s="97"/>
      <c r="AO275" s="97"/>
      <c r="AP275" s="97"/>
    </row>
    <row r="276" spans="1:42" ht="13.5" customHeight="1" x14ac:dyDescent="0.3">
      <c r="A276" s="42"/>
      <c r="B276" s="97"/>
      <c r="C276" s="97"/>
      <c r="D276" s="106"/>
      <c r="E276" s="10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100"/>
      <c r="U276" s="97"/>
      <c r="V276" s="101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</row>
    <row r="277" spans="1:42" ht="13.5" customHeight="1" x14ac:dyDescent="0.3">
      <c r="A277" s="42"/>
      <c r="B277" s="97"/>
      <c r="C277" s="97"/>
      <c r="D277" s="106"/>
      <c r="E277" s="10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100"/>
      <c r="U277" s="97"/>
      <c r="V277" s="101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7"/>
      <c r="AJ277" s="97"/>
      <c r="AK277" s="97"/>
      <c r="AL277" s="97"/>
      <c r="AM277" s="97"/>
      <c r="AN277" s="97"/>
      <c r="AO277" s="97"/>
      <c r="AP277" s="97"/>
    </row>
    <row r="278" spans="1:42" ht="13.5" customHeight="1" x14ac:dyDescent="0.3">
      <c r="A278" s="42"/>
      <c r="B278" s="97"/>
      <c r="C278" s="97"/>
      <c r="D278" s="106"/>
      <c r="E278" s="10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100"/>
      <c r="U278" s="97"/>
      <c r="V278" s="101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7"/>
      <c r="AK278" s="97"/>
      <c r="AL278" s="97"/>
      <c r="AM278" s="97"/>
      <c r="AN278" s="97"/>
      <c r="AO278" s="97"/>
      <c r="AP278" s="97"/>
    </row>
    <row r="279" spans="1:42" ht="13.5" customHeight="1" x14ac:dyDescent="0.3">
      <c r="A279" s="42"/>
      <c r="B279" s="97"/>
      <c r="C279" s="97"/>
      <c r="D279" s="106"/>
      <c r="E279" s="10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100"/>
      <c r="U279" s="97"/>
      <c r="V279" s="101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  <c r="AJ279" s="97"/>
      <c r="AK279" s="97"/>
      <c r="AL279" s="97"/>
      <c r="AM279" s="97"/>
      <c r="AN279" s="97"/>
      <c r="AO279" s="97"/>
      <c r="AP279" s="97"/>
    </row>
    <row r="280" spans="1:42" ht="13.5" customHeight="1" x14ac:dyDescent="0.3">
      <c r="A280" s="42"/>
      <c r="B280" s="97"/>
      <c r="C280" s="97"/>
      <c r="D280" s="106"/>
      <c r="E280" s="10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100"/>
      <c r="U280" s="97"/>
      <c r="V280" s="101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</row>
    <row r="281" spans="1:42" ht="13.5" customHeight="1" x14ac:dyDescent="0.3">
      <c r="A281" s="42"/>
      <c r="B281" s="97"/>
      <c r="C281" s="97"/>
      <c r="D281" s="106"/>
      <c r="E281" s="10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100"/>
      <c r="U281" s="97"/>
      <c r="V281" s="101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97"/>
      <c r="AJ281" s="97"/>
      <c r="AK281" s="97"/>
      <c r="AL281" s="97"/>
      <c r="AM281" s="97"/>
      <c r="AN281" s="97"/>
      <c r="AO281" s="97"/>
      <c r="AP281" s="97"/>
    </row>
    <row r="282" spans="1:42" ht="13.5" customHeight="1" x14ac:dyDescent="0.3">
      <c r="A282" s="42"/>
      <c r="B282" s="97"/>
      <c r="C282" s="97"/>
      <c r="D282" s="106"/>
      <c r="E282" s="10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100"/>
      <c r="U282" s="97"/>
      <c r="V282" s="101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97"/>
      <c r="AJ282" s="97"/>
      <c r="AK282" s="97"/>
      <c r="AL282" s="97"/>
      <c r="AM282" s="97"/>
      <c r="AN282" s="97"/>
      <c r="AO282" s="97"/>
      <c r="AP282" s="97"/>
    </row>
    <row r="283" spans="1:42" ht="13.5" customHeight="1" x14ac:dyDescent="0.3">
      <c r="A283" s="42"/>
      <c r="B283" s="97"/>
      <c r="C283" s="97"/>
      <c r="D283" s="106"/>
      <c r="E283" s="10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100"/>
      <c r="U283" s="97"/>
      <c r="V283" s="101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97"/>
      <c r="AJ283" s="97"/>
      <c r="AK283" s="97"/>
      <c r="AL283" s="97"/>
      <c r="AM283" s="97"/>
      <c r="AN283" s="97"/>
      <c r="AO283" s="97"/>
      <c r="AP283" s="97"/>
    </row>
    <row r="284" spans="1:42" ht="13.5" customHeight="1" x14ac:dyDescent="0.3">
      <c r="A284" s="42"/>
      <c r="B284" s="97"/>
      <c r="C284" s="97"/>
      <c r="D284" s="106"/>
      <c r="E284" s="10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100"/>
      <c r="U284" s="97"/>
      <c r="V284" s="101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</row>
    <row r="285" spans="1:42" ht="13.5" customHeight="1" x14ac:dyDescent="0.3">
      <c r="A285" s="42"/>
      <c r="B285" s="97"/>
      <c r="C285" s="97"/>
      <c r="D285" s="106"/>
      <c r="E285" s="10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100"/>
      <c r="U285" s="97"/>
      <c r="V285" s="101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97"/>
      <c r="AJ285" s="97"/>
      <c r="AK285" s="97"/>
      <c r="AL285" s="97"/>
      <c r="AM285" s="97"/>
      <c r="AN285" s="97"/>
      <c r="AO285" s="97"/>
      <c r="AP285" s="97"/>
    </row>
    <row r="286" spans="1:42" ht="13.5" customHeight="1" x14ac:dyDescent="0.3">
      <c r="A286" s="42"/>
      <c r="B286" s="97"/>
      <c r="C286" s="97"/>
      <c r="D286" s="106"/>
      <c r="E286" s="10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100"/>
      <c r="U286" s="97"/>
      <c r="V286" s="101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K286" s="97"/>
      <c r="AL286" s="97"/>
      <c r="AM286" s="97"/>
      <c r="AN286" s="97"/>
      <c r="AO286" s="97"/>
      <c r="AP286" s="97"/>
    </row>
    <row r="287" spans="1:42" ht="13.5" customHeight="1" x14ac:dyDescent="0.3">
      <c r="A287" s="42"/>
      <c r="B287" s="97"/>
      <c r="C287" s="97"/>
      <c r="D287" s="106"/>
      <c r="E287" s="10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100"/>
      <c r="U287" s="97"/>
      <c r="V287" s="101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  <c r="AH287" s="97"/>
      <c r="AI287" s="97"/>
      <c r="AJ287" s="97"/>
      <c r="AK287" s="97"/>
      <c r="AL287" s="97"/>
      <c r="AM287" s="97"/>
      <c r="AN287" s="97"/>
      <c r="AO287" s="97"/>
      <c r="AP287" s="97"/>
    </row>
    <row r="288" spans="1:42" ht="13.5" customHeight="1" x14ac:dyDescent="0.3">
      <c r="A288" s="42"/>
      <c r="B288" s="97"/>
      <c r="C288" s="97"/>
      <c r="D288" s="106"/>
      <c r="E288" s="10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100"/>
      <c r="U288" s="97"/>
      <c r="V288" s="101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97"/>
      <c r="AJ288" s="97"/>
      <c r="AK288" s="97"/>
      <c r="AL288" s="97"/>
      <c r="AM288" s="97"/>
      <c r="AN288" s="97"/>
      <c r="AO288" s="97"/>
      <c r="AP288" s="97"/>
    </row>
    <row r="289" spans="1:42" ht="13.5" customHeight="1" x14ac:dyDescent="0.3">
      <c r="A289" s="42"/>
      <c r="B289" s="97"/>
      <c r="C289" s="97"/>
      <c r="D289" s="106"/>
      <c r="E289" s="10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100"/>
      <c r="U289" s="97"/>
      <c r="V289" s="101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97"/>
      <c r="AJ289" s="97"/>
      <c r="AK289" s="97"/>
      <c r="AL289" s="97"/>
      <c r="AM289" s="97"/>
      <c r="AN289" s="97"/>
      <c r="AO289" s="97"/>
      <c r="AP289" s="97"/>
    </row>
    <row r="290" spans="1:42" ht="13.5" customHeight="1" x14ac:dyDescent="0.3">
      <c r="A290" s="42"/>
      <c r="B290" s="97"/>
      <c r="C290" s="97"/>
      <c r="D290" s="106"/>
      <c r="E290" s="10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100"/>
      <c r="U290" s="97"/>
      <c r="V290" s="101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  <c r="AK290" s="97"/>
      <c r="AL290" s="97"/>
      <c r="AM290" s="97"/>
      <c r="AN290" s="97"/>
      <c r="AO290" s="97"/>
      <c r="AP290" s="97"/>
    </row>
    <row r="291" spans="1:42" ht="13.5" customHeight="1" x14ac:dyDescent="0.3">
      <c r="A291" s="42"/>
      <c r="B291" s="97"/>
      <c r="C291" s="97"/>
      <c r="D291" s="106"/>
      <c r="E291" s="10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100"/>
      <c r="U291" s="97"/>
      <c r="V291" s="101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  <c r="AK291" s="97"/>
      <c r="AL291" s="97"/>
      <c r="AM291" s="97"/>
      <c r="AN291" s="97"/>
      <c r="AO291" s="97"/>
      <c r="AP291" s="97"/>
    </row>
    <row r="292" spans="1:42" ht="13.5" customHeight="1" x14ac:dyDescent="0.3">
      <c r="A292" s="42"/>
      <c r="B292" s="97"/>
      <c r="C292" s="97"/>
      <c r="D292" s="106"/>
      <c r="E292" s="10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100"/>
      <c r="U292" s="97"/>
      <c r="V292" s="101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7"/>
      <c r="AK292" s="97"/>
      <c r="AL292" s="97"/>
      <c r="AM292" s="97"/>
      <c r="AN292" s="97"/>
      <c r="AO292" s="97"/>
      <c r="AP292" s="97"/>
    </row>
    <row r="293" spans="1:42" ht="13.5" customHeight="1" x14ac:dyDescent="0.3">
      <c r="A293" s="42"/>
      <c r="B293" s="97"/>
      <c r="C293" s="97"/>
      <c r="D293" s="106"/>
      <c r="E293" s="10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100"/>
      <c r="U293" s="97"/>
      <c r="V293" s="101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</row>
    <row r="294" spans="1:42" ht="13.5" customHeight="1" x14ac:dyDescent="0.3">
      <c r="A294" s="42"/>
      <c r="B294" s="97"/>
      <c r="C294" s="97"/>
      <c r="D294" s="106"/>
      <c r="E294" s="10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100"/>
      <c r="U294" s="97"/>
      <c r="V294" s="101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  <c r="AH294" s="97"/>
      <c r="AI294" s="97"/>
      <c r="AJ294" s="97"/>
      <c r="AK294" s="97"/>
      <c r="AL294" s="97"/>
      <c r="AM294" s="97"/>
      <c r="AN294" s="97"/>
      <c r="AO294" s="97"/>
      <c r="AP294" s="97"/>
    </row>
    <row r="295" spans="1:42" ht="13.5" customHeight="1" x14ac:dyDescent="0.3">
      <c r="A295" s="42"/>
      <c r="B295" s="97"/>
      <c r="C295" s="97"/>
      <c r="D295" s="106"/>
      <c r="E295" s="10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100"/>
      <c r="U295" s="97"/>
      <c r="V295" s="101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7"/>
      <c r="AL295" s="97"/>
      <c r="AM295" s="97"/>
      <c r="AN295" s="97"/>
      <c r="AO295" s="97"/>
      <c r="AP295" s="97"/>
    </row>
    <row r="296" spans="1:42" ht="13.5" customHeight="1" x14ac:dyDescent="0.3">
      <c r="A296" s="42"/>
      <c r="B296" s="97"/>
      <c r="C296" s="97"/>
      <c r="D296" s="106"/>
      <c r="E296" s="10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100"/>
      <c r="U296" s="97"/>
      <c r="V296" s="101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  <c r="AH296" s="97"/>
      <c r="AI296" s="97"/>
      <c r="AJ296" s="97"/>
      <c r="AK296" s="97"/>
      <c r="AL296" s="97"/>
      <c r="AM296" s="97"/>
      <c r="AN296" s="97"/>
      <c r="AO296" s="97"/>
      <c r="AP296" s="97"/>
    </row>
    <row r="297" spans="1:42" ht="13.5" customHeight="1" x14ac:dyDescent="0.3">
      <c r="A297" s="42"/>
      <c r="B297" s="97"/>
      <c r="C297" s="97"/>
      <c r="D297" s="106"/>
      <c r="E297" s="10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100"/>
      <c r="U297" s="97"/>
      <c r="V297" s="101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</row>
    <row r="298" spans="1:42" ht="13.5" customHeight="1" x14ac:dyDescent="0.3">
      <c r="A298" s="42"/>
      <c r="B298" s="97"/>
      <c r="C298" s="97"/>
      <c r="D298" s="106"/>
      <c r="E298" s="10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100"/>
      <c r="U298" s="97"/>
      <c r="V298" s="101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  <c r="AH298" s="97"/>
      <c r="AI298" s="97"/>
      <c r="AJ298" s="97"/>
      <c r="AK298" s="97"/>
      <c r="AL298" s="97"/>
      <c r="AM298" s="97"/>
      <c r="AN298" s="97"/>
      <c r="AO298" s="97"/>
      <c r="AP298" s="97"/>
    </row>
    <row r="299" spans="1:42" ht="13.5" customHeight="1" x14ac:dyDescent="0.3">
      <c r="A299" s="42"/>
      <c r="B299" s="97"/>
      <c r="C299" s="97"/>
      <c r="D299" s="106"/>
      <c r="E299" s="10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100"/>
      <c r="U299" s="97"/>
      <c r="V299" s="101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  <c r="AH299" s="97"/>
      <c r="AI299" s="97"/>
      <c r="AJ299" s="97"/>
      <c r="AK299" s="97"/>
      <c r="AL299" s="97"/>
      <c r="AM299" s="97"/>
      <c r="AN299" s="97"/>
      <c r="AO299" s="97"/>
      <c r="AP299" s="97"/>
    </row>
    <row r="300" spans="1:42" ht="13.5" customHeight="1" x14ac:dyDescent="0.3">
      <c r="A300" s="42"/>
      <c r="B300" s="97"/>
      <c r="C300" s="97"/>
      <c r="D300" s="106"/>
      <c r="E300" s="10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100"/>
      <c r="U300" s="97"/>
      <c r="V300" s="101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  <c r="AH300" s="97"/>
      <c r="AI300" s="97"/>
      <c r="AJ300" s="97"/>
      <c r="AK300" s="97"/>
      <c r="AL300" s="97"/>
      <c r="AM300" s="97"/>
      <c r="AN300" s="97"/>
      <c r="AO300" s="97"/>
      <c r="AP300" s="97"/>
    </row>
    <row r="301" spans="1:42" ht="13.5" customHeight="1" x14ac:dyDescent="0.3">
      <c r="A301" s="42"/>
      <c r="B301" s="97"/>
      <c r="C301" s="97"/>
      <c r="D301" s="106"/>
      <c r="E301" s="10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100"/>
      <c r="U301" s="97"/>
      <c r="V301" s="101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</row>
    <row r="302" spans="1:42" ht="13.5" customHeight="1" x14ac:dyDescent="0.3">
      <c r="A302" s="42"/>
      <c r="B302" s="97"/>
      <c r="C302" s="97"/>
      <c r="D302" s="106"/>
      <c r="E302" s="10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100"/>
      <c r="U302" s="97"/>
      <c r="V302" s="101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7"/>
      <c r="AL302" s="97"/>
      <c r="AM302" s="97"/>
      <c r="AN302" s="97"/>
      <c r="AO302" s="97"/>
      <c r="AP302" s="97"/>
    </row>
    <row r="303" spans="1:42" ht="13.5" customHeight="1" x14ac:dyDescent="0.3">
      <c r="A303" s="42"/>
      <c r="B303" s="97"/>
      <c r="C303" s="97"/>
      <c r="D303" s="106"/>
      <c r="E303" s="10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100"/>
      <c r="U303" s="97"/>
      <c r="V303" s="101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  <c r="AH303" s="97"/>
      <c r="AI303" s="97"/>
      <c r="AJ303" s="97"/>
      <c r="AK303" s="97"/>
      <c r="AL303" s="97"/>
      <c r="AM303" s="97"/>
      <c r="AN303" s="97"/>
      <c r="AO303" s="97"/>
      <c r="AP303" s="97"/>
    </row>
    <row r="304" spans="1:42" ht="13.5" customHeight="1" x14ac:dyDescent="0.3">
      <c r="A304" s="42"/>
      <c r="B304" s="97"/>
      <c r="C304" s="97"/>
      <c r="D304" s="106"/>
      <c r="E304" s="10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100"/>
      <c r="U304" s="97"/>
      <c r="V304" s="101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  <c r="AH304" s="97"/>
      <c r="AI304" s="97"/>
      <c r="AJ304" s="97"/>
      <c r="AK304" s="97"/>
      <c r="AL304" s="97"/>
      <c r="AM304" s="97"/>
      <c r="AN304" s="97"/>
      <c r="AO304" s="97"/>
      <c r="AP304" s="97"/>
    </row>
    <row r="305" spans="1:42" ht="13.5" customHeight="1" x14ac:dyDescent="0.3">
      <c r="A305" s="42"/>
      <c r="B305" s="97"/>
      <c r="C305" s="97"/>
      <c r="D305" s="106"/>
      <c r="E305" s="10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100"/>
      <c r="U305" s="97"/>
      <c r="V305" s="101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</row>
    <row r="306" spans="1:42" ht="13.5" customHeight="1" x14ac:dyDescent="0.3">
      <c r="A306" s="42"/>
      <c r="B306" s="97"/>
      <c r="C306" s="97"/>
      <c r="D306" s="106"/>
      <c r="E306" s="10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100"/>
      <c r="U306" s="97"/>
      <c r="V306" s="101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7"/>
      <c r="AL306" s="97"/>
      <c r="AM306" s="97"/>
      <c r="AN306" s="97"/>
      <c r="AO306" s="97"/>
      <c r="AP306" s="97"/>
    </row>
    <row r="307" spans="1:42" ht="13.5" customHeight="1" x14ac:dyDescent="0.3">
      <c r="A307" s="42"/>
      <c r="B307" s="97"/>
      <c r="C307" s="97"/>
      <c r="D307" s="106"/>
      <c r="E307" s="10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100"/>
      <c r="U307" s="97"/>
      <c r="V307" s="101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  <c r="AH307" s="97"/>
      <c r="AI307" s="97"/>
      <c r="AJ307" s="97"/>
      <c r="AK307" s="97"/>
      <c r="AL307" s="97"/>
      <c r="AM307" s="97"/>
      <c r="AN307" s="97"/>
      <c r="AO307" s="97"/>
      <c r="AP307" s="97"/>
    </row>
    <row r="308" spans="1:42" ht="13.5" customHeight="1" x14ac:dyDescent="0.3">
      <c r="A308" s="42"/>
      <c r="B308" s="97"/>
      <c r="C308" s="97"/>
      <c r="D308" s="106"/>
      <c r="E308" s="10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100"/>
      <c r="U308" s="97"/>
      <c r="V308" s="101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  <c r="AJ308" s="97"/>
      <c r="AK308" s="97"/>
      <c r="AL308" s="97"/>
      <c r="AM308" s="97"/>
      <c r="AN308" s="97"/>
      <c r="AO308" s="97"/>
      <c r="AP308" s="97"/>
    </row>
    <row r="309" spans="1:42" ht="13.5" customHeight="1" x14ac:dyDescent="0.3">
      <c r="A309" s="42"/>
      <c r="B309" s="97"/>
      <c r="C309" s="97"/>
      <c r="D309" s="106"/>
      <c r="E309" s="10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100"/>
      <c r="U309" s="97"/>
      <c r="V309" s="101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</row>
    <row r="310" spans="1:42" ht="13.5" customHeight="1" x14ac:dyDescent="0.3">
      <c r="A310" s="42"/>
      <c r="B310" s="97"/>
      <c r="C310" s="97"/>
      <c r="D310" s="106"/>
      <c r="E310" s="10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100"/>
      <c r="U310" s="97"/>
      <c r="V310" s="101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  <c r="AJ310" s="97"/>
      <c r="AK310" s="97"/>
      <c r="AL310" s="97"/>
      <c r="AM310" s="97"/>
      <c r="AN310" s="97"/>
      <c r="AO310" s="97"/>
      <c r="AP310" s="97"/>
    </row>
    <row r="311" spans="1:42" ht="13.5" customHeight="1" x14ac:dyDescent="0.3">
      <c r="A311" s="42"/>
      <c r="B311" s="97"/>
      <c r="C311" s="97"/>
      <c r="D311" s="106"/>
      <c r="E311" s="10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100"/>
      <c r="U311" s="97"/>
      <c r="V311" s="101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  <c r="AH311" s="97"/>
      <c r="AI311" s="97"/>
      <c r="AJ311" s="97"/>
      <c r="AK311" s="97"/>
      <c r="AL311" s="97"/>
      <c r="AM311" s="97"/>
      <c r="AN311" s="97"/>
      <c r="AO311" s="97"/>
      <c r="AP311" s="97"/>
    </row>
    <row r="312" spans="1:42" ht="13.5" customHeight="1" x14ac:dyDescent="0.3">
      <c r="A312" s="42"/>
      <c r="B312" s="97"/>
      <c r="C312" s="97"/>
      <c r="D312" s="106"/>
      <c r="E312" s="10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100"/>
      <c r="U312" s="97"/>
      <c r="V312" s="101"/>
      <c r="W312" s="97"/>
      <c r="X312" s="97"/>
      <c r="Y312" s="97"/>
      <c r="Z312" s="97"/>
      <c r="AA312" s="97"/>
      <c r="AB312" s="97"/>
      <c r="AC312" s="97"/>
      <c r="AD312" s="97"/>
      <c r="AE312" s="97"/>
      <c r="AF312" s="97"/>
      <c r="AG312" s="97"/>
      <c r="AH312" s="97"/>
      <c r="AI312" s="97"/>
      <c r="AJ312" s="97"/>
      <c r="AK312" s="97"/>
      <c r="AL312" s="97"/>
      <c r="AM312" s="97"/>
      <c r="AN312" s="97"/>
      <c r="AO312" s="97"/>
      <c r="AP312" s="97"/>
    </row>
    <row r="313" spans="1:42" ht="13.5" customHeight="1" x14ac:dyDescent="0.3">
      <c r="A313" s="42"/>
      <c r="B313" s="97"/>
      <c r="C313" s="97"/>
      <c r="D313" s="106"/>
      <c r="E313" s="10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100"/>
      <c r="U313" s="97"/>
      <c r="V313" s="101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</row>
    <row r="314" spans="1:42" ht="13.5" customHeight="1" x14ac:dyDescent="0.3">
      <c r="A314" s="42"/>
      <c r="B314" s="97"/>
      <c r="C314" s="97"/>
      <c r="D314" s="106"/>
      <c r="E314" s="10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100"/>
      <c r="U314" s="97"/>
      <c r="V314" s="101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7"/>
      <c r="AM314" s="97"/>
      <c r="AN314" s="97"/>
      <c r="AO314" s="97"/>
      <c r="AP314" s="97"/>
    </row>
    <row r="315" spans="1:42" ht="13.5" customHeight="1" x14ac:dyDescent="0.3">
      <c r="A315" s="42"/>
      <c r="B315" s="97"/>
      <c r="C315" s="97"/>
      <c r="D315" s="106"/>
      <c r="E315" s="10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100"/>
      <c r="U315" s="97"/>
      <c r="V315" s="101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7"/>
      <c r="AM315" s="97"/>
      <c r="AN315" s="97"/>
      <c r="AO315" s="97"/>
      <c r="AP315" s="97"/>
    </row>
    <row r="316" spans="1:42" ht="13.5" customHeight="1" x14ac:dyDescent="0.3">
      <c r="A316" s="42"/>
      <c r="B316" s="97"/>
      <c r="C316" s="97"/>
      <c r="D316" s="106"/>
      <c r="E316" s="10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100"/>
      <c r="U316" s="97"/>
      <c r="V316" s="101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  <c r="AK316" s="97"/>
      <c r="AL316" s="97"/>
      <c r="AM316" s="97"/>
      <c r="AN316" s="97"/>
      <c r="AO316" s="97"/>
      <c r="AP316" s="97"/>
    </row>
    <row r="317" spans="1:42" ht="13.5" customHeight="1" x14ac:dyDescent="0.3">
      <c r="A317" s="42"/>
      <c r="B317" s="97"/>
      <c r="C317" s="97"/>
      <c r="D317" s="106"/>
      <c r="E317" s="10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100"/>
      <c r="U317" s="97"/>
      <c r="V317" s="101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</row>
    <row r="318" spans="1:42" ht="13.5" customHeight="1" x14ac:dyDescent="0.3">
      <c r="A318" s="42"/>
      <c r="B318" s="97"/>
      <c r="C318" s="97"/>
      <c r="D318" s="106"/>
      <c r="E318" s="10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100"/>
      <c r="U318" s="97"/>
      <c r="V318" s="101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  <c r="AK318" s="97"/>
      <c r="AL318" s="97"/>
      <c r="AM318" s="97"/>
      <c r="AN318" s="97"/>
      <c r="AO318" s="97"/>
      <c r="AP318" s="97"/>
    </row>
    <row r="319" spans="1:42" ht="13.5" customHeight="1" x14ac:dyDescent="0.3">
      <c r="A319" s="42"/>
      <c r="B319" s="97"/>
      <c r="C319" s="97"/>
      <c r="D319" s="106"/>
      <c r="E319" s="10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100"/>
      <c r="U319" s="97"/>
      <c r="V319" s="101"/>
      <c r="W319" s="97"/>
      <c r="X319" s="97"/>
      <c r="Y319" s="97"/>
      <c r="Z319" s="97"/>
      <c r="AA319" s="97"/>
      <c r="AB319" s="97"/>
      <c r="AC319" s="97"/>
      <c r="AD319" s="97"/>
      <c r="AE319" s="97"/>
      <c r="AF319" s="97"/>
      <c r="AG319" s="97"/>
      <c r="AH319" s="97"/>
      <c r="AI319" s="97"/>
      <c r="AJ319" s="97"/>
      <c r="AK319" s="97"/>
      <c r="AL319" s="97"/>
      <c r="AM319" s="97"/>
      <c r="AN319" s="97"/>
      <c r="AO319" s="97"/>
      <c r="AP319" s="97"/>
    </row>
    <row r="320" spans="1:42" ht="13.5" customHeight="1" x14ac:dyDescent="0.3">
      <c r="A320" s="42"/>
      <c r="B320" s="97"/>
      <c r="C320" s="97"/>
      <c r="D320" s="106"/>
      <c r="E320" s="10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100"/>
      <c r="U320" s="97"/>
      <c r="V320" s="101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  <c r="AG320" s="97"/>
      <c r="AH320" s="97"/>
      <c r="AI320" s="97"/>
      <c r="AJ320" s="97"/>
      <c r="AK320" s="97"/>
      <c r="AL320" s="97"/>
      <c r="AM320" s="97"/>
      <c r="AN320" s="97"/>
      <c r="AO320" s="97"/>
      <c r="AP320" s="97"/>
    </row>
    <row r="321" spans="1:42" ht="13.5" customHeight="1" x14ac:dyDescent="0.3">
      <c r="A321" s="42"/>
      <c r="B321" s="97"/>
      <c r="C321" s="97"/>
      <c r="D321" s="106"/>
      <c r="E321" s="10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100"/>
      <c r="U321" s="97"/>
      <c r="V321" s="101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</row>
    <row r="322" spans="1:42" ht="13.5" customHeight="1" x14ac:dyDescent="0.3">
      <c r="A322" s="42"/>
      <c r="B322" s="97"/>
      <c r="C322" s="97"/>
      <c r="D322" s="106"/>
      <c r="E322" s="10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100"/>
      <c r="U322" s="97"/>
      <c r="V322" s="101"/>
      <c r="W322" s="97"/>
      <c r="X322" s="97"/>
      <c r="Y322" s="97"/>
      <c r="Z322" s="97"/>
      <c r="AA322" s="97"/>
      <c r="AB322" s="97"/>
      <c r="AC322" s="97"/>
      <c r="AD322" s="97"/>
      <c r="AE322" s="97"/>
      <c r="AF322" s="97"/>
      <c r="AG322" s="97"/>
      <c r="AH322" s="97"/>
      <c r="AI322" s="97"/>
      <c r="AJ322" s="97"/>
      <c r="AK322" s="97"/>
      <c r="AL322" s="97"/>
      <c r="AM322" s="97"/>
      <c r="AN322" s="97"/>
      <c r="AO322" s="97"/>
      <c r="AP322" s="97"/>
    </row>
    <row r="323" spans="1:42" ht="13.5" customHeight="1" x14ac:dyDescent="0.3">
      <c r="A323" s="42"/>
      <c r="B323" s="97"/>
      <c r="C323" s="97"/>
      <c r="D323" s="106"/>
      <c r="E323" s="10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100"/>
      <c r="U323" s="97"/>
      <c r="V323" s="101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  <c r="AJ323" s="97"/>
      <c r="AK323" s="97"/>
      <c r="AL323" s="97"/>
      <c r="AM323" s="97"/>
      <c r="AN323" s="97"/>
      <c r="AO323" s="97"/>
      <c r="AP323" s="97"/>
    </row>
    <row r="324" spans="1:42" ht="13.5" customHeight="1" x14ac:dyDescent="0.3">
      <c r="A324" s="42"/>
      <c r="B324" s="97"/>
      <c r="C324" s="97"/>
      <c r="D324" s="106"/>
      <c r="E324" s="10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100"/>
      <c r="U324" s="97"/>
      <c r="V324" s="101"/>
      <c r="W324" s="97"/>
      <c r="X324" s="97"/>
      <c r="Y324" s="97"/>
      <c r="Z324" s="97"/>
      <c r="AA324" s="97"/>
      <c r="AB324" s="97"/>
      <c r="AC324" s="97"/>
      <c r="AD324" s="97"/>
      <c r="AE324" s="97"/>
      <c r="AF324" s="97"/>
      <c r="AG324" s="97"/>
      <c r="AH324" s="97"/>
      <c r="AI324" s="97"/>
      <c r="AJ324" s="97"/>
      <c r="AK324" s="97"/>
      <c r="AL324" s="97"/>
      <c r="AM324" s="97"/>
      <c r="AN324" s="97"/>
      <c r="AO324" s="97"/>
      <c r="AP324" s="97"/>
    </row>
    <row r="325" spans="1:42" ht="13.5" customHeight="1" x14ac:dyDescent="0.3">
      <c r="A325" s="42"/>
      <c r="B325" s="97"/>
      <c r="C325" s="97"/>
      <c r="D325" s="106"/>
      <c r="E325" s="10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100"/>
      <c r="U325" s="97"/>
      <c r="V325" s="101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  <c r="AG325" s="97"/>
      <c r="AH325" s="97"/>
      <c r="AI325" s="97"/>
      <c r="AJ325" s="97"/>
      <c r="AK325" s="97"/>
      <c r="AL325" s="97"/>
      <c r="AM325" s="97"/>
      <c r="AN325" s="97"/>
      <c r="AO325" s="97"/>
      <c r="AP325" s="97"/>
    </row>
    <row r="326" spans="1:42" ht="13.5" customHeight="1" x14ac:dyDescent="0.3">
      <c r="A326" s="42"/>
      <c r="B326" s="97"/>
      <c r="C326" s="97"/>
      <c r="D326" s="106"/>
      <c r="E326" s="10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100"/>
      <c r="U326" s="97"/>
      <c r="V326" s="101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  <c r="AK326" s="97"/>
      <c r="AL326" s="97"/>
      <c r="AM326" s="97"/>
      <c r="AN326" s="97"/>
      <c r="AO326" s="97"/>
      <c r="AP326" s="97"/>
    </row>
    <row r="327" spans="1:42" ht="13.5" customHeight="1" x14ac:dyDescent="0.3">
      <c r="A327" s="42"/>
      <c r="B327" s="97"/>
      <c r="C327" s="97"/>
      <c r="D327" s="106"/>
      <c r="E327" s="10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100"/>
      <c r="U327" s="97"/>
      <c r="V327" s="101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  <c r="AJ327" s="97"/>
      <c r="AK327" s="97"/>
      <c r="AL327" s="97"/>
      <c r="AM327" s="97"/>
      <c r="AN327" s="97"/>
      <c r="AO327" s="97"/>
      <c r="AP327" s="97"/>
    </row>
    <row r="328" spans="1:42" ht="13.5" customHeight="1" x14ac:dyDescent="0.3">
      <c r="A328" s="42"/>
      <c r="B328" s="97"/>
      <c r="C328" s="97"/>
      <c r="D328" s="106"/>
      <c r="E328" s="10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100"/>
      <c r="U328" s="97"/>
      <c r="V328" s="101"/>
      <c r="W328" s="97"/>
      <c r="X328" s="97"/>
      <c r="Y328" s="97"/>
      <c r="Z328" s="97"/>
      <c r="AA328" s="97"/>
      <c r="AB328" s="97"/>
      <c r="AC328" s="97"/>
      <c r="AD328" s="97"/>
      <c r="AE328" s="97"/>
      <c r="AF328" s="97"/>
      <c r="AG328" s="97"/>
      <c r="AH328" s="97"/>
      <c r="AI328" s="97"/>
      <c r="AJ328" s="97"/>
      <c r="AK328" s="97"/>
      <c r="AL328" s="97"/>
      <c r="AM328" s="97"/>
      <c r="AN328" s="97"/>
      <c r="AO328" s="97"/>
      <c r="AP328" s="97"/>
    </row>
    <row r="329" spans="1:42" ht="13.5" customHeight="1" x14ac:dyDescent="0.3">
      <c r="A329" s="42"/>
      <c r="B329" s="97"/>
      <c r="C329" s="97"/>
      <c r="D329" s="106"/>
      <c r="E329" s="10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100"/>
      <c r="U329" s="97"/>
      <c r="V329" s="101"/>
      <c r="W329" s="97"/>
      <c r="X329" s="97"/>
      <c r="Y329" s="97"/>
      <c r="Z329" s="97"/>
      <c r="AA329" s="97"/>
      <c r="AB329" s="97"/>
      <c r="AC329" s="97"/>
      <c r="AD329" s="97"/>
      <c r="AE329" s="97"/>
      <c r="AF329" s="97"/>
      <c r="AG329" s="97"/>
      <c r="AH329" s="97"/>
      <c r="AI329" s="97"/>
      <c r="AJ329" s="97"/>
      <c r="AK329" s="97"/>
      <c r="AL329" s="97"/>
      <c r="AM329" s="97"/>
      <c r="AN329" s="97"/>
      <c r="AO329" s="97"/>
      <c r="AP329" s="97"/>
    </row>
    <row r="330" spans="1:42" ht="13.5" customHeight="1" x14ac:dyDescent="0.3">
      <c r="A330" s="42"/>
      <c r="B330" s="97"/>
      <c r="C330" s="97"/>
      <c r="D330" s="106"/>
      <c r="E330" s="10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100"/>
      <c r="U330" s="97"/>
      <c r="V330" s="101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</row>
    <row r="331" spans="1:42" ht="13.5" customHeight="1" x14ac:dyDescent="0.3">
      <c r="A331" s="42"/>
      <c r="B331" s="97"/>
      <c r="C331" s="97"/>
      <c r="D331" s="106"/>
      <c r="E331" s="10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100"/>
      <c r="U331" s="97"/>
      <c r="V331" s="101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  <c r="AK331" s="97"/>
      <c r="AL331" s="97"/>
      <c r="AM331" s="97"/>
      <c r="AN331" s="97"/>
      <c r="AO331" s="97"/>
      <c r="AP331" s="97"/>
    </row>
    <row r="332" spans="1:42" ht="13.5" customHeight="1" x14ac:dyDescent="0.3">
      <c r="A332" s="42"/>
      <c r="B332" s="97"/>
      <c r="C332" s="97"/>
      <c r="D332" s="106"/>
      <c r="E332" s="10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100"/>
      <c r="U332" s="97"/>
      <c r="V332" s="101"/>
      <c r="W332" s="97"/>
      <c r="X332" s="97"/>
      <c r="Y332" s="97"/>
      <c r="Z332" s="97"/>
      <c r="AA332" s="97"/>
      <c r="AB332" s="97"/>
      <c r="AC332" s="97"/>
      <c r="AD332" s="97"/>
      <c r="AE332" s="97"/>
      <c r="AF332" s="97"/>
      <c r="AG332" s="97"/>
      <c r="AH332" s="97"/>
      <c r="AI332" s="97"/>
      <c r="AJ332" s="97"/>
      <c r="AK332" s="97"/>
      <c r="AL332" s="97"/>
      <c r="AM332" s="97"/>
      <c r="AN332" s="97"/>
      <c r="AO332" s="97"/>
      <c r="AP332" s="97"/>
    </row>
    <row r="333" spans="1:42" ht="13.5" customHeight="1" x14ac:dyDescent="0.3">
      <c r="A333" s="42"/>
      <c r="B333" s="97"/>
      <c r="C333" s="97"/>
      <c r="D333" s="106"/>
      <c r="E333" s="10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100"/>
      <c r="U333" s="97"/>
      <c r="V333" s="101"/>
      <c r="W333" s="97"/>
      <c r="X333" s="97"/>
      <c r="Y333" s="97"/>
      <c r="Z333" s="97"/>
      <c r="AA333" s="97"/>
      <c r="AB333" s="97"/>
      <c r="AC333" s="97"/>
      <c r="AD333" s="97"/>
      <c r="AE333" s="97"/>
      <c r="AF333" s="97"/>
      <c r="AG333" s="97"/>
      <c r="AH333" s="97"/>
      <c r="AI333" s="97"/>
      <c r="AJ333" s="97"/>
      <c r="AK333" s="97"/>
      <c r="AL333" s="97"/>
      <c r="AM333" s="97"/>
      <c r="AN333" s="97"/>
      <c r="AO333" s="97"/>
      <c r="AP333" s="97"/>
    </row>
    <row r="334" spans="1:42" ht="13.5" customHeight="1" x14ac:dyDescent="0.3">
      <c r="A334" s="42"/>
      <c r="B334" s="97"/>
      <c r="C334" s="97"/>
      <c r="D334" s="106"/>
      <c r="E334" s="10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100"/>
      <c r="U334" s="97"/>
      <c r="V334" s="101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</row>
    <row r="335" spans="1:42" ht="13.5" customHeight="1" x14ac:dyDescent="0.3">
      <c r="A335" s="42"/>
      <c r="B335" s="97"/>
      <c r="C335" s="97"/>
      <c r="D335" s="106"/>
      <c r="E335" s="10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100"/>
      <c r="U335" s="97"/>
      <c r="V335" s="101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  <c r="AJ335" s="97"/>
      <c r="AK335" s="97"/>
      <c r="AL335" s="97"/>
      <c r="AM335" s="97"/>
      <c r="AN335" s="97"/>
      <c r="AO335" s="97"/>
      <c r="AP335" s="97"/>
    </row>
    <row r="336" spans="1:42" ht="13.5" customHeight="1" x14ac:dyDescent="0.3">
      <c r="A336" s="42"/>
      <c r="B336" s="97"/>
      <c r="C336" s="97"/>
      <c r="D336" s="106"/>
      <c r="E336" s="10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100"/>
      <c r="U336" s="97"/>
      <c r="V336" s="101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  <c r="AJ336" s="97"/>
      <c r="AK336" s="97"/>
      <c r="AL336" s="97"/>
      <c r="AM336" s="97"/>
      <c r="AN336" s="97"/>
      <c r="AO336" s="97"/>
      <c r="AP336" s="97"/>
    </row>
    <row r="337" spans="1:42" ht="13.5" customHeight="1" x14ac:dyDescent="0.3">
      <c r="A337" s="42"/>
      <c r="B337" s="97"/>
      <c r="C337" s="97"/>
      <c r="D337" s="106"/>
      <c r="E337" s="10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100"/>
      <c r="U337" s="97"/>
      <c r="V337" s="101"/>
      <c r="W337" s="97"/>
      <c r="X337" s="97"/>
      <c r="Y337" s="97"/>
      <c r="Z337" s="97"/>
      <c r="AA337" s="97"/>
      <c r="AB337" s="97"/>
      <c r="AC337" s="97"/>
      <c r="AD337" s="97"/>
      <c r="AE337" s="97"/>
      <c r="AF337" s="97"/>
      <c r="AG337" s="97"/>
      <c r="AH337" s="97"/>
      <c r="AI337" s="97"/>
      <c r="AJ337" s="97"/>
      <c r="AK337" s="97"/>
      <c r="AL337" s="97"/>
      <c r="AM337" s="97"/>
      <c r="AN337" s="97"/>
      <c r="AO337" s="97"/>
      <c r="AP337" s="97"/>
    </row>
    <row r="338" spans="1:42" ht="13.5" customHeight="1" x14ac:dyDescent="0.3">
      <c r="A338" s="42"/>
      <c r="B338" s="97"/>
      <c r="C338" s="97"/>
      <c r="D338" s="106"/>
      <c r="E338" s="10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100"/>
      <c r="U338" s="97"/>
      <c r="V338" s="101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</row>
    <row r="339" spans="1:42" ht="13.5" customHeight="1" x14ac:dyDescent="0.3">
      <c r="A339" s="42"/>
      <c r="B339" s="97"/>
      <c r="C339" s="97"/>
      <c r="D339" s="106"/>
      <c r="E339" s="10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100"/>
      <c r="U339" s="97"/>
      <c r="V339" s="101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  <c r="AG339" s="97"/>
      <c r="AH339" s="97"/>
      <c r="AI339" s="97"/>
      <c r="AJ339" s="97"/>
      <c r="AK339" s="97"/>
      <c r="AL339" s="97"/>
      <c r="AM339" s="97"/>
      <c r="AN339" s="97"/>
      <c r="AO339" s="97"/>
      <c r="AP339" s="97"/>
    </row>
    <row r="340" spans="1:42" ht="13.5" customHeight="1" x14ac:dyDescent="0.3">
      <c r="A340" s="42"/>
      <c r="B340" s="97"/>
      <c r="C340" s="97"/>
      <c r="D340" s="106"/>
      <c r="E340" s="10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100"/>
      <c r="U340" s="97"/>
      <c r="V340" s="101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  <c r="AG340" s="97"/>
      <c r="AH340" s="97"/>
      <c r="AI340" s="97"/>
      <c r="AJ340" s="97"/>
      <c r="AK340" s="97"/>
      <c r="AL340" s="97"/>
      <c r="AM340" s="97"/>
      <c r="AN340" s="97"/>
      <c r="AO340" s="97"/>
      <c r="AP340" s="97"/>
    </row>
    <row r="341" spans="1:42" ht="13.5" customHeight="1" x14ac:dyDescent="0.3">
      <c r="A341" s="42"/>
      <c r="B341" s="97"/>
      <c r="C341" s="97"/>
      <c r="D341" s="106"/>
      <c r="E341" s="10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100"/>
      <c r="U341" s="97"/>
      <c r="V341" s="101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  <c r="AG341" s="97"/>
      <c r="AH341" s="97"/>
      <c r="AI341" s="97"/>
      <c r="AJ341" s="97"/>
      <c r="AK341" s="97"/>
      <c r="AL341" s="97"/>
      <c r="AM341" s="97"/>
      <c r="AN341" s="97"/>
      <c r="AO341" s="97"/>
      <c r="AP341" s="97"/>
    </row>
    <row r="342" spans="1:42" ht="13.5" customHeight="1" x14ac:dyDescent="0.3">
      <c r="A342" s="42"/>
      <c r="B342" s="97"/>
      <c r="C342" s="97"/>
      <c r="D342" s="106"/>
      <c r="E342" s="10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100"/>
      <c r="U342" s="97"/>
      <c r="V342" s="101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</row>
    <row r="343" spans="1:42" ht="13.5" customHeight="1" x14ac:dyDescent="0.3">
      <c r="A343" s="42"/>
      <c r="B343" s="97"/>
      <c r="C343" s="97"/>
      <c r="D343" s="106"/>
      <c r="E343" s="10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100"/>
      <c r="U343" s="97"/>
      <c r="V343" s="101"/>
      <c r="W343" s="97"/>
      <c r="X343" s="97"/>
      <c r="Y343" s="97"/>
      <c r="Z343" s="97"/>
      <c r="AA343" s="97"/>
      <c r="AB343" s="97"/>
      <c r="AC343" s="97"/>
      <c r="AD343" s="97"/>
      <c r="AE343" s="97"/>
      <c r="AF343" s="97"/>
      <c r="AG343" s="97"/>
      <c r="AH343" s="97"/>
      <c r="AI343" s="97"/>
      <c r="AJ343" s="97"/>
      <c r="AK343" s="97"/>
      <c r="AL343" s="97"/>
      <c r="AM343" s="97"/>
      <c r="AN343" s="97"/>
      <c r="AO343" s="97"/>
      <c r="AP343" s="97"/>
    </row>
    <row r="344" spans="1:42" ht="13.5" customHeight="1" x14ac:dyDescent="0.3">
      <c r="A344" s="42"/>
      <c r="B344" s="97"/>
      <c r="C344" s="97"/>
      <c r="D344" s="106"/>
      <c r="E344" s="10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100"/>
      <c r="U344" s="97"/>
      <c r="V344" s="101"/>
      <c r="W344" s="97"/>
      <c r="X344" s="97"/>
      <c r="Y344" s="97"/>
      <c r="Z344" s="97"/>
      <c r="AA344" s="97"/>
      <c r="AB344" s="97"/>
      <c r="AC344" s="97"/>
      <c r="AD344" s="97"/>
      <c r="AE344" s="97"/>
      <c r="AF344" s="97"/>
      <c r="AG344" s="97"/>
      <c r="AH344" s="97"/>
      <c r="AI344" s="97"/>
      <c r="AJ344" s="97"/>
      <c r="AK344" s="97"/>
      <c r="AL344" s="97"/>
      <c r="AM344" s="97"/>
      <c r="AN344" s="97"/>
      <c r="AO344" s="97"/>
      <c r="AP344" s="97"/>
    </row>
    <row r="345" spans="1:42" ht="13.5" customHeight="1" x14ac:dyDescent="0.3">
      <c r="A345" s="42"/>
      <c r="B345" s="97"/>
      <c r="C345" s="97"/>
      <c r="D345" s="106"/>
      <c r="E345" s="10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100"/>
      <c r="U345" s="97"/>
      <c r="V345" s="101"/>
      <c r="W345" s="97"/>
      <c r="X345" s="97"/>
      <c r="Y345" s="97"/>
      <c r="Z345" s="97"/>
      <c r="AA345" s="97"/>
      <c r="AB345" s="97"/>
      <c r="AC345" s="97"/>
      <c r="AD345" s="97"/>
      <c r="AE345" s="97"/>
      <c r="AF345" s="97"/>
      <c r="AG345" s="97"/>
      <c r="AH345" s="97"/>
      <c r="AI345" s="97"/>
      <c r="AJ345" s="97"/>
      <c r="AK345" s="97"/>
      <c r="AL345" s="97"/>
      <c r="AM345" s="97"/>
      <c r="AN345" s="97"/>
      <c r="AO345" s="97"/>
      <c r="AP345" s="97"/>
    </row>
    <row r="346" spans="1:42" ht="13.5" customHeight="1" x14ac:dyDescent="0.3">
      <c r="A346" s="42"/>
      <c r="B346" s="97"/>
      <c r="C346" s="97"/>
      <c r="D346" s="106"/>
      <c r="E346" s="10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100"/>
      <c r="U346" s="97"/>
      <c r="V346" s="101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</row>
    <row r="347" spans="1:42" ht="13.5" customHeight="1" x14ac:dyDescent="0.3">
      <c r="A347" s="42"/>
      <c r="B347" s="97"/>
      <c r="C347" s="97"/>
      <c r="D347" s="106"/>
      <c r="E347" s="10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100"/>
      <c r="U347" s="97"/>
      <c r="V347" s="101"/>
      <c r="W347" s="97"/>
      <c r="X347" s="97"/>
      <c r="Y347" s="97"/>
      <c r="Z347" s="97"/>
      <c r="AA347" s="97"/>
      <c r="AB347" s="97"/>
      <c r="AC347" s="97"/>
      <c r="AD347" s="97"/>
      <c r="AE347" s="97"/>
      <c r="AF347" s="97"/>
      <c r="AG347" s="97"/>
      <c r="AH347" s="97"/>
      <c r="AI347" s="97"/>
      <c r="AJ347" s="97"/>
      <c r="AK347" s="97"/>
      <c r="AL347" s="97"/>
      <c r="AM347" s="97"/>
      <c r="AN347" s="97"/>
      <c r="AO347" s="97"/>
      <c r="AP347" s="97"/>
    </row>
    <row r="348" spans="1:42" ht="13.5" customHeight="1" x14ac:dyDescent="0.3">
      <c r="A348" s="42"/>
      <c r="B348" s="97"/>
      <c r="C348" s="97"/>
      <c r="D348" s="106"/>
      <c r="E348" s="10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100"/>
      <c r="U348" s="97"/>
      <c r="V348" s="101"/>
      <c r="W348" s="97"/>
      <c r="X348" s="97"/>
      <c r="Y348" s="97"/>
      <c r="Z348" s="97"/>
      <c r="AA348" s="97"/>
      <c r="AB348" s="97"/>
      <c r="AC348" s="97"/>
      <c r="AD348" s="97"/>
      <c r="AE348" s="97"/>
      <c r="AF348" s="97"/>
      <c r="AG348" s="97"/>
      <c r="AH348" s="97"/>
      <c r="AI348" s="97"/>
      <c r="AJ348" s="97"/>
      <c r="AK348" s="97"/>
      <c r="AL348" s="97"/>
      <c r="AM348" s="97"/>
      <c r="AN348" s="97"/>
      <c r="AO348" s="97"/>
      <c r="AP348" s="97"/>
    </row>
    <row r="349" spans="1:42" ht="13.5" customHeight="1" x14ac:dyDescent="0.3">
      <c r="A349" s="42"/>
      <c r="B349" s="97"/>
      <c r="C349" s="97"/>
      <c r="D349" s="106"/>
      <c r="E349" s="10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100"/>
      <c r="U349" s="97"/>
      <c r="V349" s="101"/>
      <c r="W349" s="97"/>
      <c r="X349" s="97"/>
      <c r="Y349" s="97"/>
      <c r="Z349" s="97"/>
      <c r="AA349" s="97"/>
      <c r="AB349" s="97"/>
      <c r="AC349" s="97"/>
      <c r="AD349" s="97"/>
      <c r="AE349" s="97"/>
      <c r="AF349" s="97"/>
      <c r="AG349" s="97"/>
      <c r="AH349" s="97"/>
      <c r="AI349" s="97"/>
      <c r="AJ349" s="97"/>
      <c r="AK349" s="97"/>
      <c r="AL349" s="97"/>
      <c r="AM349" s="97"/>
      <c r="AN349" s="97"/>
      <c r="AO349" s="97"/>
      <c r="AP349" s="97"/>
    </row>
    <row r="350" spans="1:42" ht="13.5" customHeight="1" x14ac:dyDescent="0.3">
      <c r="A350" s="42"/>
      <c r="B350" s="97"/>
      <c r="C350" s="97"/>
      <c r="D350" s="106"/>
      <c r="E350" s="10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100"/>
      <c r="U350" s="97"/>
      <c r="V350" s="101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</row>
    <row r="351" spans="1:42" ht="13.5" customHeight="1" x14ac:dyDescent="0.3">
      <c r="A351" s="42"/>
      <c r="B351" s="97"/>
      <c r="C351" s="97"/>
      <c r="D351" s="106"/>
      <c r="E351" s="10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100"/>
      <c r="U351" s="97"/>
      <c r="V351" s="101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  <c r="AJ351" s="97"/>
      <c r="AK351" s="97"/>
      <c r="AL351" s="97"/>
      <c r="AM351" s="97"/>
      <c r="AN351" s="97"/>
      <c r="AO351" s="97"/>
      <c r="AP351" s="97"/>
    </row>
    <row r="352" spans="1:42" ht="13.5" customHeight="1" x14ac:dyDescent="0.3">
      <c r="A352" s="42"/>
      <c r="B352" s="97"/>
      <c r="C352" s="97"/>
      <c r="D352" s="106"/>
      <c r="E352" s="10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100"/>
      <c r="U352" s="97"/>
      <c r="V352" s="101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  <c r="AJ352" s="97"/>
      <c r="AK352" s="97"/>
      <c r="AL352" s="97"/>
      <c r="AM352" s="97"/>
      <c r="AN352" s="97"/>
      <c r="AO352" s="97"/>
      <c r="AP352" s="97"/>
    </row>
    <row r="353" spans="1:42" ht="13.5" customHeight="1" x14ac:dyDescent="0.3">
      <c r="A353" s="42"/>
      <c r="B353" s="97"/>
      <c r="C353" s="97"/>
      <c r="D353" s="106"/>
      <c r="E353" s="10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100"/>
      <c r="U353" s="97"/>
      <c r="V353" s="101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7"/>
      <c r="AK353" s="97"/>
      <c r="AL353" s="97"/>
      <c r="AM353" s="97"/>
      <c r="AN353" s="97"/>
      <c r="AO353" s="97"/>
      <c r="AP353" s="97"/>
    </row>
    <row r="354" spans="1:42" ht="13.5" customHeight="1" x14ac:dyDescent="0.3">
      <c r="A354" s="42"/>
      <c r="B354" s="97"/>
      <c r="C354" s="97"/>
      <c r="D354" s="106"/>
      <c r="E354" s="10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100"/>
      <c r="U354" s="97"/>
      <c r="V354" s="101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</row>
    <row r="355" spans="1:42" ht="13.5" customHeight="1" x14ac:dyDescent="0.3">
      <c r="A355" s="42"/>
      <c r="B355" s="97"/>
      <c r="C355" s="97"/>
      <c r="D355" s="106"/>
      <c r="E355" s="10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100"/>
      <c r="U355" s="97"/>
      <c r="V355" s="101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  <c r="AG355" s="97"/>
      <c r="AH355" s="97"/>
      <c r="AI355" s="97"/>
      <c r="AJ355" s="97"/>
      <c r="AK355" s="97"/>
      <c r="AL355" s="97"/>
      <c r="AM355" s="97"/>
      <c r="AN355" s="97"/>
      <c r="AO355" s="97"/>
      <c r="AP355" s="97"/>
    </row>
    <row r="356" spans="1:42" ht="13.5" customHeight="1" x14ac:dyDescent="0.3">
      <c r="A356" s="42"/>
      <c r="B356" s="97"/>
      <c r="C356" s="97"/>
      <c r="D356" s="106"/>
      <c r="E356" s="10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100"/>
      <c r="U356" s="97"/>
      <c r="V356" s="101"/>
      <c r="W356" s="97"/>
      <c r="X356" s="97"/>
      <c r="Y356" s="97"/>
      <c r="Z356" s="97"/>
      <c r="AA356" s="97"/>
      <c r="AB356" s="97"/>
      <c r="AC356" s="97"/>
      <c r="AD356" s="97"/>
      <c r="AE356" s="97"/>
      <c r="AF356" s="97"/>
      <c r="AG356" s="97"/>
      <c r="AH356" s="97"/>
      <c r="AI356" s="97"/>
      <c r="AJ356" s="97"/>
      <c r="AK356" s="97"/>
      <c r="AL356" s="97"/>
      <c r="AM356" s="97"/>
      <c r="AN356" s="97"/>
      <c r="AO356" s="97"/>
      <c r="AP356" s="97"/>
    </row>
    <row r="357" spans="1:42" ht="13.5" customHeight="1" x14ac:dyDescent="0.3">
      <c r="A357" s="42"/>
      <c r="B357" s="97"/>
      <c r="C357" s="97"/>
      <c r="D357" s="106"/>
      <c r="E357" s="10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100"/>
      <c r="U357" s="97"/>
      <c r="V357" s="101"/>
      <c r="W357" s="97"/>
      <c r="X357" s="97"/>
      <c r="Y357" s="97"/>
      <c r="Z357" s="97"/>
      <c r="AA357" s="97"/>
      <c r="AB357" s="97"/>
      <c r="AC357" s="97"/>
      <c r="AD357" s="97"/>
      <c r="AE357" s="97"/>
      <c r="AF357" s="97"/>
      <c r="AG357" s="97"/>
      <c r="AH357" s="97"/>
      <c r="AI357" s="97"/>
      <c r="AJ357" s="97"/>
      <c r="AK357" s="97"/>
      <c r="AL357" s="97"/>
      <c r="AM357" s="97"/>
      <c r="AN357" s="97"/>
      <c r="AO357" s="97"/>
      <c r="AP357" s="97"/>
    </row>
    <row r="358" spans="1:42" ht="13.5" customHeight="1" x14ac:dyDescent="0.3">
      <c r="A358" s="42"/>
      <c r="B358" s="97"/>
      <c r="C358" s="97"/>
      <c r="D358" s="106"/>
      <c r="E358" s="10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100"/>
      <c r="U358" s="97"/>
      <c r="V358" s="101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</row>
    <row r="359" spans="1:42" ht="13.5" customHeight="1" x14ac:dyDescent="0.3">
      <c r="A359" s="42"/>
      <c r="B359" s="97"/>
      <c r="C359" s="97"/>
      <c r="D359" s="106"/>
      <c r="E359" s="10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100"/>
      <c r="U359" s="97"/>
      <c r="V359" s="101"/>
      <c r="W359" s="97"/>
      <c r="X359" s="97"/>
      <c r="Y359" s="97"/>
      <c r="Z359" s="97"/>
      <c r="AA359" s="97"/>
      <c r="AB359" s="97"/>
      <c r="AC359" s="97"/>
      <c r="AD359" s="97"/>
      <c r="AE359" s="97"/>
      <c r="AF359" s="97"/>
      <c r="AG359" s="97"/>
      <c r="AH359" s="97"/>
      <c r="AI359" s="97"/>
      <c r="AJ359" s="97"/>
      <c r="AK359" s="97"/>
      <c r="AL359" s="97"/>
      <c r="AM359" s="97"/>
      <c r="AN359" s="97"/>
      <c r="AO359" s="97"/>
      <c r="AP359" s="97"/>
    </row>
    <row r="360" spans="1:42" ht="13.5" customHeight="1" x14ac:dyDescent="0.3">
      <c r="A360" s="42"/>
      <c r="B360" s="97"/>
      <c r="C360" s="97"/>
      <c r="D360" s="106"/>
      <c r="E360" s="10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100"/>
      <c r="U360" s="97"/>
      <c r="V360" s="101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  <c r="AG360" s="97"/>
      <c r="AH360" s="97"/>
      <c r="AI360" s="97"/>
      <c r="AJ360" s="97"/>
      <c r="AK360" s="97"/>
      <c r="AL360" s="97"/>
      <c r="AM360" s="97"/>
      <c r="AN360" s="97"/>
      <c r="AO360" s="97"/>
      <c r="AP360" s="97"/>
    </row>
    <row r="361" spans="1:42" ht="13.5" customHeight="1" x14ac:dyDescent="0.3">
      <c r="A361" s="42"/>
      <c r="B361" s="97"/>
      <c r="C361" s="97"/>
      <c r="D361" s="106"/>
      <c r="E361" s="10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100"/>
      <c r="U361" s="97"/>
      <c r="V361" s="101"/>
      <c r="W361" s="97"/>
      <c r="X361" s="97"/>
      <c r="Y361" s="97"/>
      <c r="Z361" s="97"/>
      <c r="AA361" s="97"/>
      <c r="AB361" s="97"/>
      <c r="AC361" s="97"/>
      <c r="AD361" s="97"/>
      <c r="AE361" s="97"/>
      <c r="AF361" s="97"/>
      <c r="AG361" s="97"/>
      <c r="AH361" s="97"/>
      <c r="AI361" s="97"/>
      <c r="AJ361" s="97"/>
      <c r="AK361" s="97"/>
      <c r="AL361" s="97"/>
      <c r="AM361" s="97"/>
      <c r="AN361" s="97"/>
      <c r="AO361" s="97"/>
      <c r="AP361" s="97"/>
    </row>
    <row r="362" spans="1:42" ht="13.5" customHeight="1" x14ac:dyDescent="0.3">
      <c r="A362" s="42"/>
      <c r="B362" s="97"/>
      <c r="C362" s="97"/>
      <c r="D362" s="106"/>
      <c r="E362" s="10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100"/>
      <c r="U362" s="97"/>
      <c r="V362" s="101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</row>
    <row r="363" spans="1:42" ht="13.5" customHeight="1" x14ac:dyDescent="0.3">
      <c r="A363" s="42"/>
      <c r="B363" s="97"/>
      <c r="C363" s="97"/>
      <c r="D363" s="106"/>
      <c r="E363" s="10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100"/>
      <c r="U363" s="97"/>
      <c r="V363" s="101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97"/>
      <c r="AM363" s="97"/>
      <c r="AN363" s="97"/>
      <c r="AO363" s="97"/>
      <c r="AP363" s="97"/>
    </row>
    <row r="364" spans="1:42" ht="13.5" customHeight="1" x14ac:dyDescent="0.3">
      <c r="A364" s="42"/>
      <c r="B364" s="97"/>
      <c r="C364" s="97"/>
      <c r="D364" s="106"/>
      <c r="E364" s="10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100"/>
      <c r="U364" s="97"/>
      <c r="V364" s="101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  <c r="AK364" s="97"/>
      <c r="AL364" s="97"/>
      <c r="AM364" s="97"/>
      <c r="AN364" s="97"/>
      <c r="AO364" s="97"/>
      <c r="AP364" s="97"/>
    </row>
    <row r="365" spans="1:42" ht="13.5" customHeight="1" x14ac:dyDescent="0.3">
      <c r="A365" s="42"/>
      <c r="B365" s="97"/>
      <c r="C365" s="97"/>
      <c r="D365" s="106"/>
      <c r="E365" s="10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100"/>
      <c r="U365" s="97"/>
      <c r="V365" s="101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</row>
    <row r="366" spans="1:42" ht="13.5" customHeight="1" x14ac:dyDescent="0.3">
      <c r="A366" s="42"/>
      <c r="B366" s="97"/>
      <c r="C366" s="97"/>
      <c r="D366" s="106"/>
      <c r="E366" s="10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100"/>
      <c r="U366" s="97"/>
      <c r="V366" s="101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  <c r="AI366" s="97"/>
      <c r="AJ366" s="97"/>
      <c r="AK366" s="97"/>
      <c r="AL366" s="97"/>
      <c r="AM366" s="97"/>
      <c r="AN366" s="97"/>
      <c r="AO366" s="97"/>
      <c r="AP366" s="97"/>
    </row>
    <row r="367" spans="1:42" ht="13.5" customHeight="1" x14ac:dyDescent="0.3">
      <c r="A367" s="42"/>
      <c r="B367" s="97"/>
      <c r="C367" s="97"/>
      <c r="D367" s="106"/>
      <c r="E367" s="10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100"/>
      <c r="U367" s="97"/>
      <c r="V367" s="101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  <c r="AI367" s="97"/>
      <c r="AJ367" s="97"/>
      <c r="AK367" s="97"/>
      <c r="AL367" s="97"/>
      <c r="AM367" s="97"/>
      <c r="AN367" s="97"/>
      <c r="AO367" s="97"/>
      <c r="AP367" s="97"/>
    </row>
    <row r="368" spans="1:42" ht="13.5" customHeight="1" x14ac:dyDescent="0.3">
      <c r="A368" s="42"/>
      <c r="B368" s="97"/>
      <c r="C368" s="97"/>
      <c r="D368" s="106"/>
      <c r="E368" s="10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100"/>
      <c r="U368" s="97"/>
      <c r="V368" s="101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</row>
    <row r="369" spans="1:42" ht="13.5" customHeight="1" x14ac:dyDescent="0.3">
      <c r="A369" s="42"/>
      <c r="B369" s="97"/>
      <c r="C369" s="97"/>
      <c r="D369" s="106"/>
      <c r="E369" s="10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100"/>
      <c r="U369" s="97"/>
      <c r="V369" s="101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  <c r="AI369" s="97"/>
      <c r="AJ369" s="97"/>
      <c r="AK369" s="97"/>
      <c r="AL369" s="97"/>
      <c r="AM369" s="97"/>
      <c r="AN369" s="97"/>
      <c r="AO369" s="97"/>
      <c r="AP369" s="97"/>
    </row>
    <row r="370" spans="1:42" ht="13.5" customHeight="1" x14ac:dyDescent="0.3">
      <c r="A370" s="42"/>
      <c r="B370" s="97"/>
      <c r="C370" s="97"/>
      <c r="D370" s="106"/>
      <c r="E370" s="10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100"/>
      <c r="U370" s="97"/>
      <c r="V370" s="101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  <c r="AG370" s="97"/>
      <c r="AH370" s="97"/>
      <c r="AI370" s="97"/>
      <c r="AJ370" s="97"/>
      <c r="AK370" s="97"/>
      <c r="AL370" s="97"/>
      <c r="AM370" s="97"/>
      <c r="AN370" s="97"/>
      <c r="AO370" s="97"/>
      <c r="AP370" s="97"/>
    </row>
    <row r="371" spans="1:42" ht="13.5" customHeight="1" x14ac:dyDescent="0.3">
      <c r="A371" s="42"/>
      <c r="B371" s="97"/>
      <c r="C371" s="97"/>
      <c r="D371" s="106"/>
      <c r="E371" s="10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100"/>
      <c r="U371" s="97"/>
      <c r="V371" s="101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7"/>
      <c r="AH371" s="97"/>
      <c r="AI371" s="97"/>
      <c r="AJ371" s="97"/>
      <c r="AK371" s="97"/>
      <c r="AL371" s="97"/>
      <c r="AM371" s="97"/>
      <c r="AN371" s="97"/>
      <c r="AO371" s="97"/>
      <c r="AP371" s="97"/>
    </row>
    <row r="372" spans="1:42" ht="13.5" customHeight="1" x14ac:dyDescent="0.3">
      <c r="A372" s="42"/>
      <c r="B372" s="97"/>
      <c r="C372" s="97"/>
      <c r="D372" s="106"/>
      <c r="E372" s="10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100"/>
      <c r="U372" s="97"/>
      <c r="V372" s="101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</row>
    <row r="373" spans="1:42" ht="13.5" customHeight="1" x14ac:dyDescent="0.3">
      <c r="A373" s="42"/>
      <c r="B373" s="97"/>
      <c r="C373" s="97"/>
      <c r="D373" s="106"/>
      <c r="E373" s="10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100"/>
      <c r="U373" s="97"/>
      <c r="V373" s="101"/>
      <c r="W373" s="97"/>
      <c r="X373" s="97"/>
      <c r="Y373" s="97"/>
      <c r="Z373" s="97"/>
      <c r="AA373" s="97"/>
      <c r="AB373" s="97"/>
      <c r="AC373" s="97"/>
      <c r="AD373" s="97"/>
      <c r="AE373" s="97"/>
      <c r="AF373" s="97"/>
      <c r="AG373" s="97"/>
      <c r="AH373" s="97"/>
      <c r="AI373" s="97"/>
      <c r="AJ373" s="97"/>
      <c r="AK373" s="97"/>
      <c r="AL373" s="97"/>
      <c r="AM373" s="97"/>
      <c r="AN373" s="97"/>
      <c r="AO373" s="97"/>
      <c r="AP373" s="97"/>
    </row>
    <row r="374" spans="1:42" ht="13.5" customHeight="1" x14ac:dyDescent="0.3">
      <c r="A374" s="42"/>
      <c r="B374" s="97"/>
      <c r="C374" s="97"/>
      <c r="D374" s="106"/>
      <c r="E374" s="10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100"/>
      <c r="U374" s="97"/>
      <c r="V374" s="101"/>
      <c r="W374" s="97"/>
      <c r="X374" s="97"/>
      <c r="Y374" s="97"/>
      <c r="Z374" s="97"/>
      <c r="AA374" s="97"/>
      <c r="AB374" s="97"/>
      <c r="AC374" s="97"/>
      <c r="AD374" s="97"/>
      <c r="AE374" s="97"/>
      <c r="AF374" s="97"/>
      <c r="AG374" s="97"/>
      <c r="AH374" s="97"/>
      <c r="AI374" s="97"/>
      <c r="AJ374" s="97"/>
      <c r="AK374" s="97"/>
      <c r="AL374" s="97"/>
      <c r="AM374" s="97"/>
      <c r="AN374" s="97"/>
      <c r="AO374" s="97"/>
      <c r="AP374" s="97"/>
    </row>
    <row r="375" spans="1:42" ht="13.5" customHeight="1" x14ac:dyDescent="0.3">
      <c r="A375" s="42"/>
      <c r="B375" s="97"/>
      <c r="C375" s="97"/>
      <c r="D375" s="106"/>
      <c r="E375" s="10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100"/>
      <c r="U375" s="97"/>
      <c r="V375" s="101"/>
      <c r="W375" s="97"/>
      <c r="X375" s="97"/>
      <c r="Y375" s="97"/>
      <c r="Z375" s="97"/>
      <c r="AA375" s="97"/>
      <c r="AB375" s="97"/>
      <c r="AC375" s="97"/>
      <c r="AD375" s="97"/>
      <c r="AE375" s="97"/>
      <c r="AF375" s="97"/>
      <c r="AG375" s="97"/>
      <c r="AH375" s="97"/>
      <c r="AI375" s="97"/>
      <c r="AJ375" s="97"/>
      <c r="AK375" s="97"/>
      <c r="AL375" s="97"/>
      <c r="AM375" s="97"/>
      <c r="AN375" s="97"/>
      <c r="AO375" s="97"/>
      <c r="AP375" s="97"/>
    </row>
    <row r="376" spans="1:42" ht="13.5" customHeight="1" x14ac:dyDescent="0.3">
      <c r="A376" s="42"/>
      <c r="B376" s="97"/>
      <c r="C376" s="97"/>
      <c r="D376" s="106"/>
      <c r="E376" s="10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100"/>
      <c r="U376" s="97"/>
      <c r="V376" s="101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</row>
    <row r="377" spans="1:42" ht="13.5" customHeight="1" x14ac:dyDescent="0.3">
      <c r="A377" s="42"/>
      <c r="B377" s="97"/>
      <c r="C377" s="97"/>
      <c r="D377" s="106"/>
      <c r="E377" s="10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100"/>
      <c r="U377" s="97"/>
      <c r="V377" s="101"/>
      <c r="W377" s="97"/>
      <c r="X377" s="97"/>
      <c r="Y377" s="97"/>
      <c r="Z377" s="97"/>
      <c r="AA377" s="97"/>
      <c r="AB377" s="97"/>
      <c r="AC377" s="97"/>
      <c r="AD377" s="97"/>
      <c r="AE377" s="97"/>
      <c r="AF377" s="97"/>
      <c r="AG377" s="97"/>
      <c r="AH377" s="97"/>
      <c r="AI377" s="97"/>
      <c r="AJ377" s="97"/>
      <c r="AK377" s="97"/>
      <c r="AL377" s="97"/>
      <c r="AM377" s="97"/>
      <c r="AN377" s="97"/>
      <c r="AO377" s="97"/>
      <c r="AP377" s="97"/>
    </row>
    <row r="378" spans="1:42" ht="13.5" customHeight="1" x14ac:dyDescent="0.3">
      <c r="A378" s="42"/>
      <c r="B378" s="97"/>
      <c r="C378" s="97"/>
      <c r="D378" s="106"/>
      <c r="E378" s="10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100"/>
      <c r="U378" s="97"/>
      <c r="V378" s="101"/>
      <c r="W378" s="97"/>
      <c r="X378" s="97"/>
      <c r="Y378" s="97"/>
      <c r="Z378" s="97"/>
      <c r="AA378" s="97"/>
      <c r="AB378" s="97"/>
      <c r="AC378" s="97"/>
      <c r="AD378" s="97"/>
      <c r="AE378" s="97"/>
      <c r="AF378" s="97"/>
      <c r="AG378" s="97"/>
      <c r="AH378" s="97"/>
      <c r="AI378" s="97"/>
      <c r="AJ378" s="97"/>
      <c r="AK378" s="97"/>
      <c r="AL378" s="97"/>
      <c r="AM378" s="97"/>
      <c r="AN378" s="97"/>
      <c r="AO378" s="97"/>
      <c r="AP378" s="97"/>
    </row>
    <row r="379" spans="1:42" ht="13.5" customHeight="1" x14ac:dyDescent="0.3">
      <c r="A379" s="42"/>
      <c r="B379" s="97"/>
      <c r="C379" s="97"/>
      <c r="D379" s="106"/>
      <c r="E379" s="10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100"/>
      <c r="U379" s="97"/>
      <c r="V379" s="101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  <c r="AJ379" s="97"/>
      <c r="AK379" s="97"/>
      <c r="AL379" s="97"/>
      <c r="AM379" s="97"/>
      <c r="AN379" s="97"/>
      <c r="AO379" s="97"/>
      <c r="AP379" s="97"/>
    </row>
    <row r="380" spans="1:42" ht="13.5" customHeight="1" x14ac:dyDescent="0.3">
      <c r="A380" s="42"/>
      <c r="B380" s="97"/>
      <c r="C380" s="97"/>
      <c r="D380" s="106"/>
      <c r="E380" s="10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100"/>
      <c r="U380" s="97"/>
      <c r="V380" s="101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  <c r="AG380" s="97"/>
      <c r="AH380" s="97"/>
      <c r="AI380" s="97"/>
      <c r="AJ380" s="97"/>
      <c r="AK380" s="97"/>
      <c r="AL380" s="97"/>
      <c r="AM380" s="97"/>
      <c r="AN380" s="97"/>
      <c r="AO380" s="97"/>
      <c r="AP380" s="97"/>
    </row>
    <row r="381" spans="1:42" ht="13.5" customHeight="1" x14ac:dyDescent="0.3">
      <c r="A381" s="42"/>
      <c r="B381" s="97"/>
      <c r="C381" s="97"/>
      <c r="D381" s="106"/>
      <c r="E381" s="10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100"/>
      <c r="U381" s="97"/>
      <c r="V381" s="101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  <c r="AG381" s="97"/>
      <c r="AH381" s="97"/>
      <c r="AI381" s="97"/>
      <c r="AJ381" s="97"/>
      <c r="AK381" s="97"/>
      <c r="AL381" s="97"/>
      <c r="AM381" s="97"/>
      <c r="AN381" s="97"/>
      <c r="AO381" s="97"/>
      <c r="AP381" s="97"/>
    </row>
    <row r="382" spans="1:42" ht="13.5" customHeight="1" x14ac:dyDescent="0.3">
      <c r="A382" s="42"/>
      <c r="B382" s="97"/>
      <c r="C382" s="97"/>
      <c r="D382" s="106"/>
      <c r="E382" s="10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100"/>
      <c r="U382" s="97"/>
      <c r="V382" s="101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K382" s="97"/>
      <c r="AL382" s="97"/>
      <c r="AM382" s="97"/>
      <c r="AN382" s="97"/>
      <c r="AO382" s="97"/>
      <c r="AP382" s="97"/>
    </row>
    <row r="383" spans="1:42" ht="13.5" customHeight="1" x14ac:dyDescent="0.3">
      <c r="A383" s="42"/>
      <c r="B383" s="97"/>
      <c r="C383" s="97"/>
      <c r="D383" s="106"/>
      <c r="E383" s="10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100"/>
      <c r="U383" s="97"/>
      <c r="V383" s="101"/>
      <c r="W383" s="97"/>
      <c r="X383" s="97"/>
      <c r="Y383" s="97"/>
      <c r="Z383" s="97"/>
      <c r="AA383" s="97"/>
      <c r="AB383" s="97"/>
      <c r="AC383" s="97"/>
      <c r="AD383" s="97"/>
      <c r="AE383" s="97"/>
      <c r="AF383" s="97"/>
      <c r="AG383" s="97"/>
      <c r="AH383" s="97"/>
      <c r="AI383" s="97"/>
      <c r="AJ383" s="97"/>
      <c r="AK383" s="97"/>
      <c r="AL383" s="97"/>
      <c r="AM383" s="97"/>
      <c r="AN383" s="97"/>
      <c r="AO383" s="97"/>
      <c r="AP383" s="97"/>
    </row>
    <row r="384" spans="1:42" ht="13.5" customHeight="1" x14ac:dyDescent="0.3">
      <c r="A384" s="42"/>
      <c r="B384" s="97"/>
      <c r="C384" s="97"/>
      <c r="D384" s="106"/>
      <c r="E384" s="10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100"/>
      <c r="U384" s="97"/>
      <c r="V384" s="101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</row>
    <row r="385" spans="1:42" ht="13.5" customHeight="1" x14ac:dyDescent="0.3">
      <c r="A385" s="42"/>
      <c r="B385" s="97"/>
      <c r="C385" s="97"/>
      <c r="D385" s="106"/>
      <c r="E385" s="10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100"/>
      <c r="U385" s="97"/>
      <c r="V385" s="101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</row>
    <row r="386" spans="1:42" ht="13.5" customHeight="1" x14ac:dyDescent="0.3">
      <c r="A386" s="42"/>
      <c r="B386" s="97"/>
      <c r="C386" s="97"/>
      <c r="D386" s="106"/>
      <c r="E386" s="10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100"/>
      <c r="U386" s="97"/>
      <c r="V386" s="101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7"/>
      <c r="AM386" s="97"/>
      <c r="AN386" s="97"/>
      <c r="AO386" s="97"/>
      <c r="AP386" s="97"/>
    </row>
    <row r="387" spans="1:42" ht="13.5" customHeight="1" x14ac:dyDescent="0.3">
      <c r="A387" s="42"/>
      <c r="B387" s="97"/>
      <c r="C387" s="97"/>
      <c r="D387" s="106"/>
      <c r="E387" s="10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100"/>
      <c r="U387" s="97"/>
      <c r="V387" s="101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7"/>
      <c r="AM387" s="97"/>
      <c r="AN387" s="97"/>
      <c r="AO387" s="97"/>
      <c r="AP387" s="97"/>
    </row>
    <row r="388" spans="1:42" ht="13.5" customHeight="1" x14ac:dyDescent="0.3">
      <c r="A388" s="42"/>
      <c r="B388" s="97"/>
      <c r="C388" s="97"/>
      <c r="D388" s="106"/>
      <c r="E388" s="10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100"/>
      <c r="U388" s="97"/>
      <c r="V388" s="101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</row>
    <row r="389" spans="1:42" ht="13.5" customHeight="1" x14ac:dyDescent="0.3">
      <c r="A389" s="42"/>
      <c r="B389" s="97"/>
      <c r="C389" s="97"/>
      <c r="D389" s="106"/>
      <c r="E389" s="10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100"/>
      <c r="U389" s="97"/>
      <c r="V389" s="101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  <c r="AJ389" s="97"/>
      <c r="AK389" s="97"/>
      <c r="AL389" s="97"/>
      <c r="AM389" s="97"/>
      <c r="AN389" s="97"/>
      <c r="AO389" s="97"/>
      <c r="AP389" s="97"/>
    </row>
    <row r="390" spans="1:42" ht="13.5" customHeight="1" x14ac:dyDescent="0.3">
      <c r="A390" s="42"/>
      <c r="B390" s="97"/>
      <c r="C390" s="97"/>
      <c r="D390" s="106"/>
      <c r="E390" s="10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100"/>
      <c r="U390" s="97"/>
      <c r="V390" s="101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  <c r="AJ390" s="97"/>
      <c r="AK390" s="97"/>
      <c r="AL390" s="97"/>
      <c r="AM390" s="97"/>
      <c r="AN390" s="97"/>
      <c r="AO390" s="97"/>
      <c r="AP390" s="97"/>
    </row>
    <row r="391" spans="1:42" ht="13.5" customHeight="1" x14ac:dyDescent="0.3">
      <c r="A391" s="42"/>
      <c r="B391" s="97"/>
      <c r="C391" s="97"/>
      <c r="D391" s="106"/>
      <c r="E391" s="10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100"/>
      <c r="U391" s="97"/>
      <c r="V391" s="101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  <c r="AK391" s="97"/>
      <c r="AL391" s="97"/>
      <c r="AM391" s="97"/>
      <c r="AN391" s="97"/>
      <c r="AO391" s="97"/>
      <c r="AP391" s="97"/>
    </row>
    <row r="392" spans="1:42" ht="13.5" customHeight="1" x14ac:dyDescent="0.3">
      <c r="A392" s="42"/>
      <c r="B392" s="97"/>
      <c r="C392" s="97"/>
      <c r="D392" s="106"/>
      <c r="E392" s="10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100"/>
      <c r="U392" s="97"/>
      <c r="V392" s="101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</row>
    <row r="393" spans="1:42" ht="13.5" customHeight="1" x14ac:dyDescent="0.3">
      <c r="A393" s="42"/>
      <c r="B393" s="97"/>
      <c r="C393" s="97"/>
      <c r="D393" s="106"/>
      <c r="E393" s="10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100"/>
      <c r="U393" s="97"/>
      <c r="V393" s="101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  <c r="AJ393" s="97"/>
      <c r="AK393" s="97"/>
      <c r="AL393" s="97"/>
      <c r="AM393" s="97"/>
      <c r="AN393" s="97"/>
      <c r="AO393" s="97"/>
      <c r="AP393" s="97"/>
    </row>
    <row r="394" spans="1:42" ht="13.5" customHeight="1" x14ac:dyDescent="0.3">
      <c r="A394" s="42"/>
      <c r="B394" s="97"/>
      <c r="C394" s="97"/>
      <c r="D394" s="106"/>
      <c r="E394" s="10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100"/>
      <c r="U394" s="97"/>
      <c r="V394" s="101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  <c r="AJ394" s="97"/>
      <c r="AK394" s="97"/>
      <c r="AL394" s="97"/>
      <c r="AM394" s="97"/>
      <c r="AN394" s="97"/>
      <c r="AO394" s="97"/>
      <c r="AP394" s="97"/>
    </row>
    <row r="395" spans="1:42" ht="13.5" customHeight="1" x14ac:dyDescent="0.3">
      <c r="A395" s="42"/>
      <c r="B395" s="97"/>
      <c r="C395" s="97"/>
      <c r="D395" s="106"/>
      <c r="E395" s="10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100"/>
      <c r="U395" s="97"/>
      <c r="V395" s="101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7"/>
      <c r="AH395" s="97"/>
      <c r="AI395" s="97"/>
      <c r="AJ395" s="97"/>
      <c r="AK395" s="97"/>
      <c r="AL395" s="97"/>
      <c r="AM395" s="97"/>
      <c r="AN395" s="97"/>
      <c r="AO395" s="97"/>
      <c r="AP395" s="97"/>
    </row>
    <row r="396" spans="1:42" ht="13.5" customHeight="1" x14ac:dyDescent="0.3">
      <c r="A396" s="42"/>
      <c r="B396" s="97"/>
      <c r="C396" s="97"/>
      <c r="D396" s="106"/>
      <c r="E396" s="10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100"/>
      <c r="U396" s="97"/>
      <c r="V396" s="101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</row>
    <row r="397" spans="1:42" ht="13.5" customHeight="1" x14ac:dyDescent="0.3">
      <c r="A397" s="42"/>
      <c r="B397" s="97"/>
      <c r="C397" s="97"/>
      <c r="D397" s="106"/>
      <c r="E397" s="10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100"/>
      <c r="U397" s="97"/>
      <c r="V397" s="101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  <c r="AK397" s="97"/>
      <c r="AL397" s="97"/>
      <c r="AM397" s="97"/>
      <c r="AN397" s="97"/>
      <c r="AO397" s="97"/>
      <c r="AP397" s="97"/>
    </row>
    <row r="398" spans="1:42" ht="13.5" customHeight="1" x14ac:dyDescent="0.3">
      <c r="A398" s="42"/>
      <c r="B398" s="97"/>
      <c r="C398" s="97"/>
      <c r="D398" s="106"/>
      <c r="E398" s="10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100"/>
      <c r="U398" s="97"/>
      <c r="V398" s="101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7"/>
      <c r="AM398" s="97"/>
      <c r="AN398" s="97"/>
      <c r="AO398" s="97"/>
      <c r="AP398" s="97"/>
    </row>
    <row r="399" spans="1:42" ht="13.5" customHeight="1" x14ac:dyDescent="0.3">
      <c r="A399" s="42"/>
      <c r="B399" s="97"/>
      <c r="C399" s="97"/>
      <c r="D399" s="106"/>
      <c r="E399" s="10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100"/>
      <c r="U399" s="97"/>
      <c r="V399" s="101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7"/>
      <c r="AM399" s="97"/>
      <c r="AN399" s="97"/>
      <c r="AO399" s="97"/>
      <c r="AP399" s="97"/>
    </row>
    <row r="400" spans="1:42" ht="13.5" customHeight="1" x14ac:dyDescent="0.3">
      <c r="A400" s="42"/>
      <c r="B400" s="97"/>
      <c r="C400" s="97"/>
      <c r="D400" s="106"/>
      <c r="E400" s="10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100"/>
      <c r="U400" s="97"/>
      <c r="V400" s="101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</row>
    <row r="401" spans="1:42" ht="13.5" customHeight="1" x14ac:dyDescent="0.3">
      <c r="A401" s="42"/>
      <c r="B401" s="97"/>
      <c r="C401" s="97"/>
      <c r="D401" s="106"/>
      <c r="E401" s="10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100"/>
      <c r="U401" s="97"/>
      <c r="V401" s="101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7"/>
      <c r="AM401" s="97"/>
      <c r="AN401" s="97"/>
      <c r="AO401" s="97"/>
      <c r="AP401" s="97"/>
    </row>
    <row r="402" spans="1:42" ht="13.5" customHeight="1" x14ac:dyDescent="0.3">
      <c r="A402" s="42"/>
      <c r="B402" s="97"/>
      <c r="C402" s="97"/>
      <c r="D402" s="106"/>
      <c r="E402" s="10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100"/>
      <c r="U402" s="97"/>
      <c r="V402" s="101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  <c r="AG402" s="97"/>
      <c r="AH402" s="97"/>
      <c r="AI402" s="97"/>
      <c r="AJ402" s="97"/>
      <c r="AK402" s="97"/>
      <c r="AL402" s="97"/>
      <c r="AM402" s="97"/>
      <c r="AN402" s="97"/>
      <c r="AO402" s="97"/>
      <c r="AP402" s="97"/>
    </row>
    <row r="403" spans="1:42" ht="13.5" customHeight="1" x14ac:dyDescent="0.3">
      <c r="A403" s="42"/>
      <c r="B403" s="97"/>
      <c r="C403" s="97"/>
      <c r="D403" s="106"/>
      <c r="E403" s="10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100"/>
      <c r="U403" s="97"/>
      <c r="V403" s="101"/>
      <c r="W403" s="97"/>
      <c r="X403" s="97"/>
      <c r="Y403" s="97"/>
      <c r="Z403" s="97"/>
      <c r="AA403" s="97"/>
      <c r="AB403" s="97"/>
      <c r="AC403" s="97"/>
      <c r="AD403" s="97"/>
      <c r="AE403" s="97"/>
      <c r="AF403" s="97"/>
      <c r="AG403" s="97"/>
      <c r="AH403" s="97"/>
      <c r="AI403" s="97"/>
      <c r="AJ403" s="97"/>
      <c r="AK403" s="97"/>
      <c r="AL403" s="97"/>
      <c r="AM403" s="97"/>
      <c r="AN403" s="97"/>
      <c r="AO403" s="97"/>
      <c r="AP403" s="97"/>
    </row>
    <row r="404" spans="1:42" ht="13.5" customHeight="1" x14ac:dyDescent="0.3">
      <c r="A404" s="42"/>
      <c r="B404" s="97"/>
      <c r="C404" s="97"/>
      <c r="D404" s="106"/>
      <c r="E404" s="10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100"/>
      <c r="U404" s="97"/>
      <c r="V404" s="101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</row>
    <row r="405" spans="1:42" ht="13.5" customHeight="1" x14ac:dyDescent="0.3">
      <c r="A405" s="42"/>
      <c r="B405" s="97"/>
      <c r="C405" s="97"/>
      <c r="D405" s="106"/>
      <c r="E405" s="10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100"/>
      <c r="U405" s="97"/>
      <c r="V405" s="101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  <c r="AG405" s="97"/>
      <c r="AH405" s="97"/>
      <c r="AI405" s="97"/>
      <c r="AJ405" s="97"/>
      <c r="AK405" s="97"/>
      <c r="AL405" s="97"/>
      <c r="AM405" s="97"/>
      <c r="AN405" s="97"/>
      <c r="AO405" s="97"/>
      <c r="AP405" s="97"/>
    </row>
    <row r="406" spans="1:42" ht="13.5" customHeight="1" x14ac:dyDescent="0.3">
      <c r="A406" s="42"/>
      <c r="B406" s="97"/>
      <c r="C406" s="97"/>
      <c r="D406" s="106"/>
      <c r="E406" s="10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100"/>
      <c r="U406" s="97"/>
      <c r="V406" s="101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K406" s="97"/>
      <c r="AL406" s="97"/>
      <c r="AM406" s="97"/>
      <c r="AN406" s="97"/>
      <c r="AO406" s="97"/>
      <c r="AP406" s="97"/>
    </row>
    <row r="407" spans="1:42" ht="13.5" customHeight="1" x14ac:dyDescent="0.3">
      <c r="A407" s="42"/>
      <c r="B407" s="97"/>
      <c r="C407" s="97"/>
      <c r="D407" s="106"/>
      <c r="E407" s="10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100"/>
      <c r="U407" s="97"/>
      <c r="V407" s="101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  <c r="AJ407" s="97"/>
      <c r="AK407" s="97"/>
      <c r="AL407" s="97"/>
      <c r="AM407" s="97"/>
      <c r="AN407" s="97"/>
      <c r="AO407" s="97"/>
      <c r="AP407" s="97"/>
    </row>
    <row r="408" spans="1:42" ht="13.5" customHeight="1" x14ac:dyDescent="0.3">
      <c r="A408" s="42"/>
      <c r="B408" s="97"/>
      <c r="C408" s="97"/>
      <c r="D408" s="106"/>
      <c r="E408" s="10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100"/>
      <c r="U408" s="97"/>
      <c r="V408" s="101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</row>
    <row r="409" spans="1:42" ht="13.5" customHeight="1" x14ac:dyDescent="0.3">
      <c r="A409" s="42"/>
      <c r="B409" s="97"/>
      <c r="C409" s="97"/>
      <c r="D409" s="106"/>
      <c r="E409" s="10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100"/>
      <c r="U409" s="97"/>
      <c r="V409" s="101"/>
      <c r="W409" s="97"/>
      <c r="X409" s="97"/>
      <c r="Y409" s="97"/>
      <c r="Z409" s="97"/>
      <c r="AA409" s="97"/>
      <c r="AB409" s="97"/>
      <c r="AC409" s="97"/>
      <c r="AD409" s="97"/>
      <c r="AE409" s="97"/>
      <c r="AF409" s="97"/>
      <c r="AG409" s="97"/>
      <c r="AH409" s="97"/>
      <c r="AI409" s="97"/>
      <c r="AJ409" s="97"/>
      <c r="AK409" s="97"/>
      <c r="AL409" s="97"/>
      <c r="AM409" s="97"/>
      <c r="AN409" s="97"/>
      <c r="AO409" s="97"/>
      <c r="AP409" s="97"/>
    </row>
    <row r="410" spans="1:42" ht="13.5" customHeight="1" x14ac:dyDescent="0.3">
      <c r="A410" s="42"/>
      <c r="B410" s="97"/>
      <c r="C410" s="97"/>
      <c r="D410" s="106"/>
      <c r="E410" s="10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100"/>
      <c r="U410" s="97"/>
      <c r="V410" s="101"/>
      <c r="W410" s="97"/>
      <c r="X410" s="97"/>
      <c r="Y410" s="97"/>
      <c r="Z410" s="97"/>
      <c r="AA410" s="97"/>
      <c r="AB410" s="97"/>
      <c r="AC410" s="97"/>
      <c r="AD410" s="97"/>
      <c r="AE410" s="97"/>
      <c r="AF410" s="97"/>
      <c r="AG410" s="97"/>
      <c r="AH410" s="97"/>
      <c r="AI410" s="97"/>
      <c r="AJ410" s="97"/>
      <c r="AK410" s="97"/>
      <c r="AL410" s="97"/>
      <c r="AM410" s="97"/>
      <c r="AN410" s="97"/>
      <c r="AO410" s="97"/>
      <c r="AP410" s="97"/>
    </row>
    <row r="411" spans="1:42" ht="13.5" customHeight="1" x14ac:dyDescent="0.3">
      <c r="A411" s="42"/>
      <c r="B411" s="97"/>
      <c r="C411" s="97"/>
      <c r="D411" s="106"/>
      <c r="E411" s="10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100"/>
      <c r="U411" s="97"/>
      <c r="V411" s="101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  <c r="AJ411" s="97"/>
      <c r="AK411" s="97"/>
      <c r="AL411" s="97"/>
      <c r="AM411" s="97"/>
      <c r="AN411" s="97"/>
      <c r="AO411" s="97"/>
      <c r="AP411" s="97"/>
    </row>
    <row r="412" spans="1:42" ht="13.5" customHeight="1" x14ac:dyDescent="0.3">
      <c r="A412" s="42"/>
      <c r="B412" s="97"/>
      <c r="C412" s="97"/>
      <c r="D412" s="106"/>
      <c r="E412" s="10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100"/>
      <c r="U412" s="97"/>
      <c r="V412" s="101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</row>
    <row r="413" spans="1:42" ht="13.5" customHeight="1" x14ac:dyDescent="0.3">
      <c r="A413" s="42"/>
      <c r="B413" s="97"/>
      <c r="C413" s="97"/>
      <c r="D413" s="106"/>
      <c r="E413" s="10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100"/>
      <c r="U413" s="97"/>
      <c r="V413" s="101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  <c r="AK413" s="97"/>
      <c r="AL413" s="97"/>
      <c r="AM413" s="97"/>
      <c r="AN413" s="97"/>
      <c r="AO413" s="97"/>
      <c r="AP413" s="97"/>
    </row>
    <row r="414" spans="1:42" ht="13.5" customHeight="1" x14ac:dyDescent="0.3">
      <c r="A414" s="42"/>
      <c r="B414" s="97"/>
      <c r="C414" s="97"/>
      <c r="D414" s="106"/>
      <c r="E414" s="10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100"/>
      <c r="U414" s="97"/>
      <c r="V414" s="101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  <c r="AK414" s="97"/>
      <c r="AL414" s="97"/>
      <c r="AM414" s="97"/>
      <c r="AN414" s="97"/>
      <c r="AO414" s="97"/>
      <c r="AP414" s="97"/>
    </row>
    <row r="415" spans="1:42" ht="13.5" customHeight="1" x14ac:dyDescent="0.3">
      <c r="A415" s="42"/>
      <c r="B415" s="97"/>
      <c r="C415" s="97"/>
      <c r="D415" s="106"/>
      <c r="E415" s="10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100"/>
      <c r="U415" s="97"/>
      <c r="V415" s="101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</row>
    <row r="416" spans="1:42" ht="13.5" customHeight="1" x14ac:dyDescent="0.3">
      <c r="A416" s="42"/>
      <c r="B416" s="97"/>
      <c r="C416" s="97"/>
      <c r="D416" s="106"/>
      <c r="E416" s="10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100"/>
      <c r="U416" s="97"/>
      <c r="V416" s="101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  <c r="AK416" s="97"/>
      <c r="AL416" s="97"/>
      <c r="AM416" s="97"/>
      <c r="AN416" s="97"/>
      <c r="AO416" s="97"/>
      <c r="AP416" s="97"/>
    </row>
    <row r="417" spans="1:42" ht="13.5" customHeight="1" x14ac:dyDescent="0.3">
      <c r="A417" s="42"/>
      <c r="B417" s="97"/>
      <c r="C417" s="97"/>
      <c r="D417" s="106"/>
      <c r="E417" s="10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100"/>
      <c r="U417" s="97"/>
      <c r="V417" s="101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  <c r="AJ417" s="97"/>
      <c r="AK417" s="97"/>
      <c r="AL417" s="97"/>
      <c r="AM417" s="97"/>
      <c r="AN417" s="97"/>
      <c r="AO417" s="97"/>
      <c r="AP417" s="97"/>
    </row>
    <row r="418" spans="1:42" ht="13.5" customHeight="1" x14ac:dyDescent="0.3">
      <c r="A418" s="42"/>
      <c r="B418" s="97"/>
      <c r="C418" s="97"/>
      <c r="D418" s="106"/>
      <c r="E418" s="10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100"/>
      <c r="U418" s="97"/>
      <c r="V418" s="101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97"/>
      <c r="AJ418" s="97"/>
      <c r="AK418" s="97"/>
      <c r="AL418" s="97"/>
      <c r="AM418" s="97"/>
      <c r="AN418" s="97"/>
      <c r="AO418" s="97"/>
      <c r="AP418" s="97"/>
    </row>
    <row r="419" spans="1:42" ht="13.5" customHeight="1" x14ac:dyDescent="0.3">
      <c r="A419" s="42"/>
      <c r="B419" s="97"/>
      <c r="C419" s="97"/>
      <c r="D419" s="106"/>
      <c r="E419" s="10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100"/>
      <c r="U419" s="97"/>
      <c r="V419" s="101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  <c r="AJ419" s="97"/>
      <c r="AK419" s="97"/>
      <c r="AL419" s="97"/>
      <c r="AM419" s="97"/>
      <c r="AN419" s="97"/>
      <c r="AO419" s="97"/>
      <c r="AP419" s="97"/>
    </row>
    <row r="420" spans="1:42" ht="13.5" customHeight="1" x14ac:dyDescent="0.3">
      <c r="A420" s="42"/>
      <c r="B420" s="97"/>
      <c r="C420" s="97"/>
      <c r="D420" s="106"/>
      <c r="E420" s="10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100"/>
      <c r="U420" s="97"/>
      <c r="V420" s="101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97"/>
      <c r="AJ420" s="97"/>
      <c r="AK420" s="97"/>
      <c r="AL420" s="97"/>
      <c r="AM420" s="97"/>
      <c r="AN420" s="97"/>
      <c r="AO420" s="97"/>
      <c r="AP420" s="97"/>
    </row>
    <row r="421" spans="1:42" ht="13.5" customHeight="1" x14ac:dyDescent="0.3">
      <c r="A421" s="42"/>
      <c r="B421" s="97"/>
      <c r="C421" s="97"/>
      <c r="D421" s="106"/>
      <c r="E421" s="10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100"/>
      <c r="U421" s="97"/>
      <c r="V421" s="101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  <c r="AG421" s="97"/>
      <c r="AH421" s="97"/>
      <c r="AI421" s="97"/>
      <c r="AJ421" s="97"/>
      <c r="AK421" s="97"/>
      <c r="AL421" s="97"/>
      <c r="AM421" s="97"/>
      <c r="AN421" s="97"/>
      <c r="AO421" s="97"/>
      <c r="AP421" s="97"/>
    </row>
    <row r="422" spans="1:42" ht="13.5" customHeight="1" x14ac:dyDescent="0.3">
      <c r="A422" s="42"/>
      <c r="B422" s="97"/>
      <c r="C422" s="97"/>
      <c r="D422" s="106"/>
      <c r="E422" s="10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100"/>
      <c r="U422" s="97"/>
      <c r="V422" s="101"/>
      <c r="W422" s="97"/>
      <c r="X422" s="97"/>
      <c r="Y422" s="97"/>
      <c r="Z422" s="97"/>
      <c r="AA422" s="97"/>
      <c r="AB422" s="97"/>
      <c r="AC422" s="97"/>
      <c r="AD422" s="97"/>
      <c r="AE422" s="97"/>
      <c r="AF422" s="97"/>
      <c r="AG422" s="97"/>
      <c r="AH422" s="97"/>
      <c r="AI422" s="97"/>
      <c r="AJ422" s="97"/>
      <c r="AK422" s="97"/>
      <c r="AL422" s="97"/>
      <c r="AM422" s="97"/>
      <c r="AN422" s="97"/>
      <c r="AO422" s="97"/>
      <c r="AP422" s="97"/>
    </row>
    <row r="423" spans="1:42" ht="13.5" customHeight="1" x14ac:dyDescent="0.3">
      <c r="A423" s="42"/>
      <c r="B423" s="97"/>
      <c r="C423" s="97"/>
      <c r="D423" s="106"/>
      <c r="E423" s="10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100"/>
      <c r="U423" s="97"/>
      <c r="V423" s="101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</row>
    <row r="424" spans="1:42" ht="13.5" customHeight="1" x14ac:dyDescent="0.3">
      <c r="A424" s="42"/>
      <c r="B424" s="97"/>
      <c r="C424" s="97"/>
      <c r="D424" s="106"/>
      <c r="E424" s="10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100"/>
      <c r="U424" s="97"/>
      <c r="V424" s="101"/>
      <c r="W424" s="97"/>
      <c r="X424" s="97"/>
      <c r="Y424" s="97"/>
      <c r="Z424" s="97"/>
      <c r="AA424" s="97"/>
      <c r="AB424" s="97"/>
      <c r="AC424" s="97"/>
      <c r="AD424" s="97"/>
      <c r="AE424" s="97"/>
      <c r="AF424" s="97"/>
      <c r="AG424" s="97"/>
      <c r="AH424" s="97"/>
      <c r="AI424" s="97"/>
      <c r="AJ424" s="97"/>
      <c r="AK424" s="97"/>
      <c r="AL424" s="97"/>
      <c r="AM424" s="97"/>
      <c r="AN424" s="97"/>
      <c r="AO424" s="97"/>
      <c r="AP424" s="97"/>
    </row>
    <row r="425" spans="1:42" ht="13.5" customHeight="1" x14ac:dyDescent="0.3">
      <c r="A425" s="42"/>
      <c r="B425" s="97"/>
      <c r="C425" s="97"/>
      <c r="D425" s="106"/>
      <c r="E425" s="10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100"/>
      <c r="U425" s="97"/>
      <c r="V425" s="101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7"/>
      <c r="AH425" s="97"/>
      <c r="AI425" s="97"/>
      <c r="AJ425" s="97"/>
      <c r="AK425" s="97"/>
      <c r="AL425" s="97"/>
      <c r="AM425" s="97"/>
      <c r="AN425" s="97"/>
      <c r="AO425" s="97"/>
      <c r="AP425" s="97"/>
    </row>
    <row r="426" spans="1:42" ht="13.5" customHeight="1" x14ac:dyDescent="0.3">
      <c r="A426" s="42"/>
      <c r="B426" s="97"/>
      <c r="C426" s="97"/>
      <c r="D426" s="106"/>
      <c r="E426" s="10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100"/>
      <c r="U426" s="97"/>
      <c r="V426" s="101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  <c r="AG426" s="97"/>
      <c r="AH426" s="97"/>
      <c r="AI426" s="97"/>
      <c r="AJ426" s="97"/>
      <c r="AK426" s="97"/>
      <c r="AL426" s="97"/>
      <c r="AM426" s="97"/>
      <c r="AN426" s="97"/>
      <c r="AO426" s="97"/>
      <c r="AP426" s="97"/>
    </row>
    <row r="427" spans="1:42" ht="13.5" customHeight="1" x14ac:dyDescent="0.3">
      <c r="A427" s="42"/>
      <c r="B427" s="97"/>
      <c r="C427" s="97"/>
      <c r="D427" s="106"/>
      <c r="E427" s="10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100"/>
      <c r="U427" s="97"/>
      <c r="V427" s="101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</row>
    <row r="428" spans="1:42" ht="13.5" customHeight="1" x14ac:dyDescent="0.3">
      <c r="A428" s="42"/>
      <c r="B428" s="97"/>
      <c r="C428" s="97"/>
      <c r="D428" s="106"/>
      <c r="E428" s="10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100"/>
      <c r="U428" s="97"/>
      <c r="V428" s="101"/>
      <c r="W428" s="97"/>
      <c r="X428" s="97"/>
      <c r="Y428" s="97"/>
      <c r="Z428" s="97"/>
      <c r="AA428" s="97"/>
      <c r="AB428" s="97"/>
      <c r="AC428" s="97"/>
      <c r="AD428" s="97"/>
      <c r="AE428" s="97"/>
      <c r="AF428" s="97"/>
      <c r="AG428" s="97"/>
      <c r="AH428" s="97"/>
      <c r="AI428" s="97"/>
      <c r="AJ428" s="97"/>
      <c r="AK428" s="97"/>
      <c r="AL428" s="97"/>
      <c r="AM428" s="97"/>
      <c r="AN428" s="97"/>
      <c r="AO428" s="97"/>
      <c r="AP428" s="97"/>
    </row>
    <row r="429" spans="1:42" ht="13.5" customHeight="1" x14ac:dyDescent="0.3">
      <c r="A429" s="42"/>
      <c r="B429" s="97"/>
      <c r="C429" s="97"/>
      <c r="D429" s="106"/>
      <c r="E429" s="10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100"/>
      <c r="U429" s="97"/>
      <c r="V429" s="101"/>
      <c r="W429" s="97"/>
      <c r="X429" s="97"/>
      <c r="Y429" s="97"/>
      <c r="Z429" s="97"/>
      <c r="AA429" s="97"/>
      <c r="AB429" s="97"/>
      <c r="AC429" s="97"/>
      <c r="AD429" s="97"/>
      <c r="AE429" s="97"/>
      <c r="AF429" s="97"/>
      <c r="AG429" s="97"/>
      <c r="AH429" s="97"/>
      <c r="AI429" s="97"/>
      <c r="AJ429" s="97"/>
      <c r="AK429" s="97"/>
      <c r="AL429" s="97"/>
      <c r="AM429" s="97"/>
      <c r="AN429" s="97"/>
      <c r="AO429" s="97"/>
      <c r="AP429" s="97"/>
    </row>
    <row r="430" spans="1:42" ht="13.5" customHeight="1" x14ac:dyDescent="0.3">
      <c r="A430" s="42"/>
      <c r="B430" s="97"/>
      <c r="C430" s="97"/>
      <c r="D430" s="106"/>
      <c r="E430" s="10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100"/>
      <c r="U430" s="97"/>
      <c r="V430" s="101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K430" s="97"/>
      <c r="AL430" s="97"/>
      <c r="AM430" s="97"/>
      <c r="AN430" s="97"/>
      <c r="AO430" s="97"/>
      <c r="AP430" s="97"/>
    </row>
    <row r="431" spans="1:42" ht="13.5" customHeight="1" x14ac:dyDescent="0.3">
      <c r="A431" s="42"/>
      <c r="B431" s="97"/>
      <c r="C431" s="97"/>
      <c r="D431" s="106"/>
      <c r="E431" s="10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100"/>
      <c r="U431" s="97"/>
      <c r="V431" s="101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</row>
    <row r="432" spans="1:42" ht="13.5" customHeight="1" x14ac:dyDescent="0.3">
      <c r="A432" s="42"/>
      <c r="B432" s="97"/>
      <c r="C432" s="97"/>
      <c r="D432" s="106"/>
      <c r="E432" s="10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100"/>
      <c r="U432" s="97"/>
      <c r="V432" s="101"/>
      <c r="W432" s="97"/>
      <c r="X432" s="97"/>
      <c r="Y432" s="97"/>
      <c r="Z432" s="97"/>
      <c r="AA432" s="97"/>
      <c r="AB432" s="97"/>
      <c r="AC432" s="97"/>
      <c r="AD432" s="97"/>
      <c r="AE432" s="97"/>
      <c r="AF432" s="97"/>
      <c r="AG432" s="97"/>
      <c r="AH432" s="97"/>
      <c r="AI432" s="97"/>
      <c r="AJ432" s="97"/>
      <c r="AK432" s="97"/>
      <c r="AL432" s="97"/>
      <c r="AM432" s="97"/>
      <c r="AN432" s="97"/>
      <c r="AO432" s="97"/>
      <c r="AP432" s="97"/>
    </row>
    <row r="433" spans="1:42" ht="13.5" customHeight="1" x14ac:dyDescent="0.3">
      <c r="A433" s="42"/>
      <c r="B433" s="97"/>
      <c r="C433" s="97"/>
      <c r="D433" s="106"/>
      <c r="E433" s="10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100"/>
      <c r="U433" s="97"/>
      <c r="V433" s="101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  <c r="AJ433" s="97"/>
      <c r="AK433" s="97"/>
      <c r="AL433" s="97"/>
      <c r="AM433" s="97"/>
      <c r="AN433" s="97"/>
      <c r="AO433" s="97"/>
      <c r="AP433" s="97"/>
    </row>
    <row r="434" spans="1:42" ht="13.5" customHeight="1" x14ac:dyDescent="0.3">
      <c r="A434" s="42"/>
      <c r="B434" s="97"/>
      <c r="C434" s="97"/>
      <c r="D434" s="106"/>
      <c r="E434" s="10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100"/>
      <c r="U434" s="97"/>
      <c r="V434" s="101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  <c r="AJ434" s="97"/>
      <c r="AK434" s="97"/>
      <c r="AL434" s="97"/>
      <c r="AM434" s="97"/>
      <c r="AN434" s="97"/>
      <c r="AO434" s="97"/>
      <c r="AP434" s="97"/>
    </row>
    <row r="435" spans="1:42" ht="13.5" customHeight="1" x14ac:dyDescent="0.3">
      <c r="A435" s="42"/>
      <c r="B435" s="97"/>
      <c r="C435" s="97"/>
      <c r="D435" s="106"/>
      <c r="E435" s="10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100"/>
      <c r="U435" s="97"/>
      <c r="V435" s="101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</row>
    <row r="436" spans="1:42" ht="13.5" customHeight="1" x14ac:dyDescent="0.3">
      <c r="A436" s="42"/>
      <c r="B436" s="97"/>
      <c r="C436" s="97"/>
      <c r="D436" s="106"/>
      <c r="E436" s="10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100"/>
      <c r="U436" s="97"/>
      <c r="V436" s="101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  <c r="AJ436" s="97"/>
      <c r="AK436" s="97"/>
      <c r="AL436" s="97"/>
      <c r="AM436" s="97"/>
      <c r="AN436" s="97"/>
      <c r="AO436" s="97"/>
      <c r="AP436" s="97"/>
    </row>
    <row r="437" spans="1:42" ht="13.5" customHeight="1" x14ac:dyDescent="0.3">
      <c r="A437" s="42"/>
      <c r="B437" s="97"/>
      <c r="C437" s="97"/>
      <c r="D437" s="106"/>
      <c r="E437" s="10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100"/>
      <c r="U437" s="97"/>
      <c r="V437" s="101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  <c r="AK437" s="97"/>
      <c r="AL437" s="97"/>
      <c r="AM437" s="97"/>
      <c r="AN437" s="97"/>
      <c r="AO437" s="97"/>
      <c r="AP437" s="97"/>
    </row>
    <row r="438" spans="1:42" ht="13.5" customHeight="1" x14ac:dyDescent="0.3">
      <c r="A438" s="42"/>
      <c r="B438" s="97"/>
      <c r="C438" s="97"/>
      <c r="D438" s="106"/>
      <c r="E438" s="10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100"/>
      <c r="U438" s="97"/>
      <c r="V438" s="101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  <c r="AJ438" s="97"/>
      <c r="AK438" s="97"/>
      <c r="AL438" s="97"/>
      <c r="AM438" s="97"/>
      <c r="AN438" s="97"/>
      <c r="AO438" s="97"/>
      <c r="AP438" s="97"/>
    </row>
    <row r="439" spans="1:42" ht="13.5" customHeight="1" x14ac:dyDescent="0.3">
      <c r="A439" s="42"/>
      <c r="B439" s="97"/>
      <c r="C439" s="97"/>
      <c r="D439" s="106"/>
      <c r="E439" s="10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100"/>
      <c r="U439" s="97"/>
      <c r="V439" s="101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</row>
    <row r="440" spans="1:42" ht="13.5" customHeight="1" x14ac:dyDescent="0.3">
      <c r="A440" s="42"/>
      <c r="B440" s="97"/>
      <c r="C440" s="97"/>
      <c r="D440" s="106"/>
      <c r="E440" s="10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100"/>
      <c r="U440" s="97"/>
      <c r="V440" s="101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  <c r="AK440" s="97"/>
      <c r="AL440" s="97"/>
      <c r="AM440" s="97"/>
      <c r="AN440" s="97"/>
      <c r="AO440" s="97"/>
      <c r="AP440" s="97"/>
    </row>
    <row r="441" spans="1:42" ht="13.5" customHeight="1" x14ac:dyDescent="0.3">
      <c r="A441" s="42"/>
      <c r="B441" s="97"/>
      <c r="C441" s="97"/>
      <c r="D441" s="106"/>
      <c r="E441" s="10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100"/>
      <c r="U441" s="97"/>
      <c r="V441" s="101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  <c r="AK441" s="97"/>
      <c r="AL441" s="97"/>
      <c r="AM441" s="97"/>
      <c r="AN441" s="97"/>
      <c r="AO441" s="97"/>
      <c r="AP441" s="97"/>
    </row>
    <row r="442" spans="1:42" ht="13.5" customHeight="1" x14ac:dyDescent="0.3">
      <c r="A442" s="42"/>
      <c r="B442" s="97"/>
      <c r="C442" s="97"/>
      <c r="D442" s="106"/>
      <c r="E442" s="10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100"/>
      <c r="U442" s="97"/>
      <c r="V442" s="101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  <c r="AK442" s="97"/>
      <c r="AL442" s="97"/>
      <c r="AM442" s="97"/>
      <c r="AN442" s="97"/>
      <c r="AO442" s="97"/>
      <c r="AP442" s="97"/>
    </row>
    <row r="443" spans="1:42" ht="13.5" customHeight="1" x14ac:dyDescent="0.3">
      <c r="A443" s="42"/>
      <c r="B443" s="97"/>
      <c r="C443" s="97"/>
      <c r="D443" s="106"/>
      <c r="E443" s="10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100"/>
      <c r="U443" s="97"/>
      <c r="V443" s="101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</row>
    <row r="444" spans="1:42" ht="13.5" customHeight="1" x14ac:dyDescent="0.3">
      <c r="A444" s="42"/>
      <c r="B444" s="97"/>
      <c r="C444" s="97"/>
      <c r="D444" s="106"/>
      <c r="E444" s="10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100"/>
      <c r="U444" s="97"/>
      <c r="V444" s="101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  <c r="AN444" s="97"/>
      <c r="AO444" s="97"/>
      <c r="AP444" s="97"/>
    </row>
    <row r="445" spans="1:42" ht="13.5" customHeight="1" x14ac:dyDescent="0.3">
      <c r="A445" s="42"/>
      <c r="B445" s="97"/>
      <c r="C445" s="97"/>
      <c r="D445" s="106"/>
      <c r="E445" s="10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100"/>
      <c r="U445" s="97"/>
      <c r="V445" s="101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  <c r="AG445" s="97"/>
      <c r="AH445" s="97"/>
      <c r="AI445" s="97"/>
      <c r="AJ445" s="97"/>
      <c r="AK445" s="97"/>
      <c r="AL445" s="97"/>
      <c r="AM445" s="97"/>
      <c r="AN445" s="97"/>
      <c r="AO445" s="97"/>
      <c r="AP445" s="97"/>
    </row>
    <row r="446" spans="1:42" ht="13.5" customHeight="1" x14ac:dyDescent="0.3">
      <c r="A446" s="42"/>
      <c r="B446" s="97"/>
      <c r="C446" s="97"/>
      <c r="D446" s="106"/>
      <c r="E446" s="10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100"/>
      <c r="U446" s="97"/>
      <c r="V446" s="101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</row>
    <row r="447" spans="1:42" ht="13.5" customHeight="1" x14ac:dyDescent="0.3">
      <c r="A447" s="42"/>
      <c r="B447" s="97"/>
      <c r="C447" s="97"/>
      <c r="D447" s="106"/>
      <c r="E447" s="10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100"/>
      <c r="U447" s="97"/>
      <c r="V447" s="101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  <c r="AJ447" s="97"/>
      <c r="AK447" s="97"/>
      <c r="AL447" s="97"/>
      <c r="AM447" s="97"/>
      <c r="AN447" s="97"/>
      <c r="AO447" s="97"/>
      <c r="AP447" s="97"/>
    </row>
    <row r="448" spans="1:42" ht="13.5" customHeight="1" x14ac:dyDescent="0.3">
      <c r="A448" s="42"/>
      <c r="B448" s="97"/>
      <c r="C448" s="97"/>
      <c r="D448" s="106"/>
      <c r="E448" s="10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100"/>
      <c r="U448" s="97"/>
      <c r="V448" s="101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  <c r="AN448" s="97"/>
      <c r="AO448" s="97"/>
      <c r="AP448" s="97"/>
    </row>
    <row r="449" spans="1:42" ht="13.5" customHeight="1" x14ac:dyDescent="0.3">
      <c r="A449" s="42"/>
      <c r="B449" s="97"/>
      <c r="C449" s="97"/>
      <c r="D449" s="106"/>
      <c r="E449" s="10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100"/>
      <c r="U449" s="97"/>
      <c r="V449" s="101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  <c r="AJ449" s="97"/>
      <c r="AK449" s="97"/>
      <c r="AL449" s="97"/>
      <c r="AM449" s="97"/>
      <c r="AN449" s="97"/>
      <c r="AO449" s="97"/>
      <c r="AP449" s="97"/>
    </row>
    <row r="450" spans="1:42" ht="13.5" customHeight="1" x14ac:dyDescent="0.3">
      <c r="A450" s="42"/>
      <c r="B450" s="97"/>
      <c r="C450" s="97"/>
      <c r="D450" s="106"/>
      <c r="E450" s="10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100"/>
      <c r="U450" s="97"/>
      <c r="V450" s="101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</row>
    <row r="451" spans="1:42" ht="13.5" customHeight="1" x14ac:dyDescent="0.3">
      <c r="A451" s="42"/>
      <c r="B451" s="97"/>
      <c r="C451" s="97"/>
      <c r="D451" s="106"/>
      <c r="E451" s="10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100"/>
      <c r="U451" s="97"/>
      <c r="V451" s="101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  <c r="AJ451" s="97"/>
      <c r="AK451" s="97"/>
      <c r="AL451" s="97"/>
      <c r="AM451" s="97"/>
      <c r="AN451" s="97"/>
      <c r="AO451" s="97"/>
      <c r="AP451" s="97"/>
    </row>
    <row r="452" spans="1:42" ht="13.5" customHeight="1" x14ac:dyDescent="0.3">
      <c r="A452" s="42"/>
      <c r="B452" s="97"/>
      <c r="C452" s="97"/>
      <c r="D452" s="106"/>
      <c r="E452" s="10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100"/>
      <c r="U452" s="97"/>
      <c r="V452" s="101"/>
      <c r="W452" s="97"/>
      <c r="X452" s="97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  <c r="AJ452" s="97"/>
      <c r="AK452" s="97"/>
      <c r="AL452" s="97"/>
      <c r="AM452" s="97"/>
      <c r="AN452" s="97"/>
      <c r="AO452" s="97"/>
      <c r="AP452" s="97"/>
    </row>
    <row r="453" spans="1:42" ht="13.5" customHeight="1" x14ac:dyDescent="0.3">
      <c r="A453" s="42"/>
      <c r="B453" s="97"/>
      <c r="C453" s="97"/>
      <c r="D453" s="106"/>
      <c r="E453" s="10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100"/>
      <c r="U453" s="97"/>
      <c r="V453" s="101"/>
      <c r="W453" s="97"/>
      <c r="X453" s="97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  <c r="AJ453" s="97"/>
      <c r="AK453" s="97"/>
      <c r="AL453" s="97"/>
      <c r="AM453" s="97"/>
      <c r="AN453" s="97"/>
      <c r="AO453" s="97"/>
      <c r="AP453" s="97"/>
    </row>
    <row r="454" spans="1:42" ht="13.5" customHeight="1" x14ac:dyDescent="0.3">
      <c r="A454" s="42"/>
      <c r="B454" s="97"/>
      <c r="C454" s="97"/>
      <c r="D454" s="106"/>
      <c r="E454" s="10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100"/>
      <c r="U454" s="97"/>
      <c r="V454" s="101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</row>
    <row r="455" spans="1:42" ht="13.5" customHeight="1" x14ac:dyDescent="0.3">
      <c r="A455" s="42"/>
      <c r="B455" s="97"/>
      <c r="C455" s="97"/>
      <c r="D455" s="106"/>
      <c r="E455" s="10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100"/>
      <c r="U455" s="97"/>
      <c r="V455" s="101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7"/>
      <c r="AM455" s="97"/>
      <c r="AN455" s="97"/>
      <c r="AO455" s="97"/>
      <c r="AP455" s="97"/>
    </row>
    <row r="456" spans="1:42" ht="13.5" customHeight="1" x14ac:dyDescent="0.3">
      <c r="A456" s="42"/>
      <c r="B456" s="97"/>
      <c r="C456" s="97"/>
      <c r="D456" s="106"/>
      <c r="E456" s="10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100"/>
      <c r="U456" s="97"/>
      <c r="V456" s="101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  <c r="AJ456" s="97"/>
      <c r="AK456" s="97"/>
      <c r="AL456" s="97"/>
      <c r="AM456" s="97"/>
      <c r="AN456" s="97"/>
      <c r="AO456" s="97"/>
      <c r="AP456" s="97"/>
    </row>
    <row r="457" spans="1:42" ht="13.5" customHeight="1" x14ac:dyDescent="0.3">
      <c r="A457" s="42"/>
      <c r="B457" s="97"/>
      <c r="C457" s="97"/>
      <c r="D457" s="106"/>
      <c r="E457" s="10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100"/>
      <c r="U457" s="97"/>
      <c r="V457" s="101"/>
      <c r="W457" s="97"/>
      <c r="X457" s="97"/>
      <c r="Y457" s="97"/>
      <c r="Z457" s="97"/>
      <c r="AA457" s="97"/>
      <c r="AB457" s="97"/>
      <c r="AC457" s="97"/>
      <c r="AD457" s="97"/>
      <c r="AE457" s="97"/>
      <c r="AF457" s="97"/>
      <c r="AG457" s="97"/>
      <c r="AH457" s="97"/>
      <c r="AI457" s="97"/>
      <c r="AJ457" s="97"/>
      <c r="AK457" s="97"/>
      <c r="AL457" s="97"/>
      <c r="AM457" s="97"/>
      <c r="AN457" s="97"/>
      <c r="AO457" s="97"/>
      <c r="AP457" s="97"/>
    </row>
    <row r="458" spans="1:42" ht="13.5" customHeight="1" x14ac:dyDescent="0.3">
      <c r="A458" s="42"/>
      <c r="B458" s="97"/>
      <c r="C458" s="97"/>
      <c r="D458" s="106"/>
      <c r="E458" s="10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100"/>
      <c r="U458" s="97"/>
      <c r="V458" s="101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</row>
    <row r="459" spans="1:42" ht="13.5" customHeight="1" x14ac:dyDescent="0.3">
      <c r="A459" s="42"/>
      <c r="B459" s="97"/>
      <c r="C459" s="97"/>
      <c r="D459" s="106"/>
      <c r="E459" s="10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100"/>
      <c r="U459" s="97"/>
      <c r="V459" s="101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  <c r="AJ459" s="97"/>
      <c r="AK459" s="97"/>
      <c r="AL459" s="97"/>
      <c r="AM459" s="97"/>
      <c r="AN459" s="97"/>
      <c r="AO459" s="97"/>
      <c r="AP459" s="97"/>
    </row>
    <row r="460" spans="1:42" ht="13.5" customHeight="1" x14ac:dyDescent="0.3">
      <c r="A460" s="42"/>
      <c r="B460" s="97"/>
      <c r="C460" s="97"/>
      <c r="D460" s="106"/>
      <c r="E460" s="10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100"/>
      <c r="U460" s="97"/>
      <c r="V460" s="101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  <c r="AJ460" s="97"/>
      <c r="AK460" s="97"/>
      <c r="AL460" s="97"/>
      <c r="AM460" s="97"/>
      <c r="AN460" s="97"/>
      <c r="AO460" s="97"/>
      <c r="AP460" s="97"/>
    </row>
    <row r="461" spans="1:42" ht="13.5" customHeight="1" x14ac:dyDescent="0.3">
      <c r="A461" s="42"/>
      <c r="B461" s="97"/>
      <c r="C461" s="97"/>
      <c r="D461" s="106"/>
      <c r="E461" s="10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100"/>
      <c r="U461" s="97"/>
      <c r="V461" s="101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  <c r="AJ461" s="97"/>
      <c r="AK461" s="97"/>
      <c r="AL461" s="97"/>
      <c r="AM461" s="97"/>
      <c r="AN461" s="97"/>
      <c r="AO461" s="97"/>
      <c r="AP461" s="97"/>
    </row>
    <row r="462" spans="1:42" ht="13.5" customHeight="1" x14ac:dyDescent="0.3">
      <c r="A462" s="42"/>
      <c r="B462" s="97"/>
      <c r="C462" s="97"/>
      <c r="D462" s="106"/>
      <c r="E462" s="10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100"/>
      <c r="U462" s="97"/>
      <c r="V462" s="101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</row>
    <row r="463" spans="1:42" ht="13.5" customHeight="1" x14ac:dyDescent="0.3">
      <c r="A463" s="42"/>
      <c r="B463" s="97"/>
      <c r="C463" s="97"/>
      <c r="D463" s="106"/>
      <c r="E463" s="10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100"/>
      <c r="U463" s="97"/>
      <c r="V463" s="101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  <c r="AJ463" s="97"/>
      <c r="AK463" s="97"/>
      <c r="AL463" s="97"/>
      <c r="AM463" s="97"/>
      <c r="AN463" s="97"/>
      <c r="AO463" s="97"/>
      <c r="AP463" s="97"/>
    </row>
    <row r="464" spans="1:42" ht="13.5" customHeight="1" x14ac:dyDescent="0.3">
      <c r="A464" s="42"/>
      <c r="B464" s="97"/>
      <c r="C464" s="97"/>
      <c r="D464" s="106"/>
      <c r="E464" s="10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100"/>
      <c r="U464" s="97"/>
      <c r="V464" s="101"/>
      <c r="W464" s="97"/>
      <c r="X464" s="97"/>
      <c r="Y464" s="97"/>
      <c r="Z464" s="97"/>
      <c r="AA464" s="97"/>
      <c r="AB464" s="97"/>
      <c r="AC464" s="97"/>
      <c r="AD464" s="97"/>
      <c r="AE464" s="97"/>
      <c r="AF464" s="97"/>
      <c r="AG464" s="97"/>
      <c r="AH464" s="97"/>
      <c r="AI464" s="97"/>
      <c r="AJ464" s="97"/>
      <c r="AK464" s="97"/>
      <c r="AL464" s="97"/>
      <c r="AM464" s="97"/>
      <c r="AN464" s="97"/>
      <c r="AO464" s="97"/>
      <c r="AP464" s="97"/>
    </row>
    <row r="465" spans="1:42" ht="13.5" customHeight="1" x14ac:dyDescent="0.3">
      <c r="A465" s="42"/>
      <c r="B465" s="97"/>
      <c r="C465" s="97"/>
      <c r="D465" s="106"/>
      <c r="E465" s="10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100"/>
      <c r="U465" s="97"/>
      <c r="V465" s="101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  <c r="AJ465" s="97"/>
      <c r="AK465" s="97"/>
      <c r="AL465" s="97"/>
      <c r="AM465" s="97"/>
      <c r="AN465" s="97"/>
      <c r="AO465" s="97"/>
      <c r="AP465" s="97"/>
    </row>
    <row r="466" spans="1:42" ht="13.5" customHeight="1" x14ac:dyDescent="0.3">
      <c r="A466" s="42"/>
      <c r="B466" s="97"/>
      <c r="C466" s="97"/>
      <c r="D466" s="106"/>
      <c r="E466" s="10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100"/>
      <c r="U466" s="97"/>
      <c r="V466" s="101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</row>
    <row r="467" spans="1:42" ht="13.5" customHeight="1" x14ac:dyDescent="0.3">
      <c r="A467" s="42"/>
      <c r="B467" s="97"/>
      <c r="C467" s="97"/>
      <c r="D467" s="106"/>
      <c r="E467" s="10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100"/>
      <c r="U467" s="97"/>
      <c r="V467" s="101"/>
      <c r="W467" s="97"/>
      <c r="X467" s="97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  <c r="AJ467" s="97"/>
      <c r="AK467" s="97"/>
      <c r="AL467" s="97"/>
      <c r="AM467" s="97"/>
      <c r="AN467" s="97"/>
      <c r="AO467" s="97"/>
      <c r="AP467" s="97"/>
    </row>
    <row r="468" spans="1:42" ht="13.5" customHeight="1" x14ac:dyDescent="0.3">
      <c r="A468" s="42"/>
      <c r="B468" s="97"/>
      <c r="C468" s="97"/>
      <c r="D468" s="106"/>
      <c r="E468" s="10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100"/>
      <c r="U468" s="97"/>
      <c r="V468" s="101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  <c r="AN468" s="97"/>
      <c r="AO468" s="97"/>
      <c r="AP468" s="97"/>
    </row>
    <row r="469" spans="1:42" ht="13.5" customHeight="1" x14ac:dyDescent="0.3">
      <c r="A469" s="42"/>
      <c r="B469" s="97"/>
      <c r="C469" s="97"/>
      <c r="D469" s="106"/>
      <c r="E469" s="10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100"/>
      <c r="U469" s="97"/>
      <c r="V469" s="101"/>
      <c r="W469" s="97"/>
      <c r="X469" s="97"/>
      <c r="Y469" s="97"/>
      <c r="Z469" s="97"/>
      <c r="AA469" s="97"/>
      <c r="AB469" s="97"/>
      <c r="AC469" s="97"/>
      <c r="AD469" s="97"/>
      <c r="AE469" s="97"/>
      <c r="AF469" s="97"/>
      <c r="AG469" s="97"/>
      <c r="AH469" s="97"/>
      <c r="AI469" s="97"/>
      <c r="AJ469" s="97"/>
      <c r="AK469" s="97"/>
      <c r="AL469" s="97"/>
      <c r="AM469" s="97"/>
      <c r="AN469" s="97"/>
      <c r="AO469" s="97"/>
      <c r="AP469" s="97"/>
    </row>
    <row r="470" spans="1:42" ht="13.5" customHeight="1" x14ac:dyDescent="0.3">
      <c r="A470" s="42"/>
      <c r="B470" s="97"/>
      <c r="C470" s="97"/>
      <c r="D470" s="106"/>
      <c r="E470" s="10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100"/>
      <c r="U470" s="97"/>
      <c r="V470" s="101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  <c r="AN470" s="97"/>
      <c r="AO470" s="97"/>
      <c r="AP470" s="97"/>
    </row>
    <row r="471" spans="1:42" ht="13.5" customHeight="1" x14ac:dyDescent="0.3">
      <c r="A471" s="42"/>
      <c r="B471" s="97"/>
      <c r="C471" s="97"/>
      <c r="D471" s="106"/>
      <c r="E471" s="10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100"/>
      <c r="U471" s="97"/>
      <c r="V471" s="101"/>
      <c r="W471" s="97"/>
      <c r="X471" s="97"/>
      <c r="Y471" s="97"/>
      <c r="Z471" s="97"/>
      <c r="AA471" s="97"/>
      <c r="AB471" s="97"/>
      <c r="AC471" s="97"/>
      <c r="AD471" s="97"/>
      <c r="AE471" s="97"/>
      <c r="AF471" s="97"/>
      <c r="AG471" s="97"/>
      <c r="AH471" s="97"/>
      <c r="AI471" s="97"/>
      <c r="AJ471" s="97"/>
      <c r="AK471" s="97"/>
      <c r="AL471" s="97"/>
      <c r="AM471" s="97"/>
      <c r="AN471" s="97"/>
      <c r="AO471" s="97"/>
      <c r="AP471" s="97"/>
    </row>
    <row r="472" spans="1:42" ht="13.5" customHeight="1" x14ac:dyDescent="0.3">
      <c r="A472" s="42"/>
      <c r="B472" s="97"/>
      <c r="C472" s="97"/>
      <c r="D472" s="106"/>
      <c r="E472" s="10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100"/>
      <c r="U472" s="97"/>
      <c r="V472" s="101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  <c r="AN472" s="97"/>
      <c r="AO472" s="97"/>
      <c r="AP472" s="97"/>
    </row>
    <row r="473" spans="1:42" ht="13.5" customHeight="1" x14ac:dyDescent="0.3">
      <c r="A473" s="42"/>
      <c r="B473" s="97"/>
      <c r="C473" s="97"/>
      <c r="D473" s="106"/>
      <c r="E473" s="10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100"/>
      <c r="U473" s="97"/>
      <c r="V473" s="101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  <c r="AK473" s="97"/>
      <c r="AL473" s="97"/>
      <c r="AM473" s="97"/>
      <c r="AN473" s="97"/>
      <c r="AO473" s="97"/>
      <c r="AP473" s="97"/>
    </row>
    <row r="474" spans="1:42" ht="13.5" customHeight="1" x14ac:dyDescent="0.3">
      <c r="A474" s="42"/>
      <c r="B474" s="97"/>
      <c r="C474" s="97"/>
      <c r="D474" s="106"/>
      <c r="E474" s="10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100"/>
      <c r="U474" s="97"/>
      <c r="V474" s="101"/>
      <c r="W474" s="97"/>
      <c r="X474" s="97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  <c r="AJ474" s="97"/>
      <c r="AK474" s="97"/>
      <c r="AL474" s="97"/>
      <c r="AM474" s="97"/>
      <c r="AN474" s="97"/>
      <c r="AO474" s="97"/>
      <c r="AP474" s="97"/>
    </row>
    <row r="475" spans="1:42" ht="13.5" customHeight="1" x14ac:dyDescent="0.3">
      <c r="A475" s="42"/>
      <c r="B475" s="97"/>
      <c r="C475" s="97"/>
      <c r="D475" s="106"/>
      <c r="E475" s="10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100"/>
      <c r="U475" s="97"/>
      <c r="V475" s="101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  <c r="AJ475" s="97"/>
      <c r="AK475" s="97"/>
      <c r="AL475" s="97"/>
      <c r="AM475" s="97"/>
      <c r="AN475" s="97"/>
      <c r="AO475" s="97"/>
      <c r="AP475" s="97"/>
    </row>
    <row r="476" spans="1:42" ht="13.5" customHeight="1" x14ac:dyDescent="0.3">
      <c r="A476" s="42"/>
      <c r="B476" s="97"/>
      <c r="C476" s="97"/>
      <c r="D476" s="106"/>
      <c r="E476" s="10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100"/>
      <c r="U476" s="97"/>
      <c r="V476" s="101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  <c r="AJ476" s="97"/>
      <c r="AK476" s="97"/>
      <c r="AL476" s="97"/>
      <c r="AM476" s="97"/>
      <c r="AN476" s="97"/>
      <c r="AO476" s="97"/>
      <c r="AP476" s="97"/>
    </row>
    <row r="477" spans="1:42" ht="13.5" customHeight="1" x14ac:dyDescent="0.3">
      <c r="A477" s="42"/>
      <c r="B477" s="97"/>
      <c r="C477" s="97"/>
      <c r="D477" s="106"/>
      <c r="E477" s="10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100"/>
      <c r="U477" s="97"/>
      <c r="V477" s="101"/>
      <c r="W477" s="97"/>
      <c r="X477" s="97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  <c r="AJ477" s="97"/>
      <c r="AK477" s="97"/>
      <c r="AL477" s="97"/>
      <c r="AM477" s="97"/>
      <c r="AN477" s="97"/>
      <c r="AO477" s="97"/>
      <c r="AP477" s="97"/>
    </row>
    <row r="478" spans="1:42" ht="13.5" customHeight="1" x14ac:dyDescent="0.3">
      <c r="A478" s="42"/>
      <c r="B478" s="97"/>
      <c r="C478" s="97"/>
      <c r="D478" s="106"/>
      <c r="E478" s="10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100"/>
      <c r="U478" s="97"/>
      <c r="V478" s="101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  <c r="AK478" s="97"/>
      <c r="AL478" s="97"/>
      <c r="AM478" s="97"/>
      <c r="AN478" s="97"/>
      <c r="AO478" s="97"/>
      <c r="AP478" s="97"/>
    </row>
    <row r="479" spans="1:42" ht="13.5" customHeight="1" x14ac:dyDescent="0.3">
      <c r="A479" s="42"/>
      <c r="B479" s="97"/>
      <c r="C479" s="97"/>
      <c r="D479" s="106"/>
      <c r="E479" s="10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100"/>
      <c r="U479" s="97"/>
      <c r="V479" s="101"/>
      <c r="W479" s="97"/>
      <c r="X479" s="97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  <c r="AJ479" s="97"/>
      <c r="AK479" s="97"/>
      <c r="AL479" s="97"/>
      <c r="AM479" s="97"/>
      <c r="AN479" s="97"/>
      <c r="AO479" s="97"/>
      <c r="AP479" s="97"/>
    </row>
    <row r="480" spans="1:42" ht="13.5" customHeight="1" x14ac:dyDescent="0.3">
      <c r="A480" s="42"/>
      <c r="B480" s="97"/>
      <c r="C480" s="97"/>
      <c r="D480" s="106"/>
      <c r="E480" s="10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100"/>
      <c r="U480" s="97"/>
      <c r="V480" s="101"/>
      <c r="W480" s="97"/>
      <c r="X480" s="97"/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  <c r="AJ480" s="97"/>
      <c r="AK480" s="97"/>
      <c r="AL480" s="97"/>
      <c r="AM480" s="97"/>
      <c r="AN480" s="97"/>
      <c r="AO480" s="97"/>
      <c r="AP480" s="97"/>
    </row>
    <row r="481" spans="1:42" ht="13.5" customHeight="1" x14ac:dyDescent="0.3">
      <c r="A481" s="42"/>
      <c r="B481" s="97"/>
      <c r="C481" s="97"/>
      <c r="D481" s="106"/>
      <c r="E481" s="10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100"/>
      <c r="U481" s="97"/>
      <c r="V481" s="101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  <c r="AJ481" s="97"/>
      <c r="AK481" s="97"/>
      <c r="AL481" s="97"/>
      <c r="AM481" s="97"/>
      <c r="AN481" s="97"/>
      <c r="AO481" s="97"/>
      <c r="AP481" s="97"/>
    </row>
    <row r="482" spans="1:42" ht="13.5" customHeight="1" x14ac:dyDescent="0.3">
      <c r="A482" s="42"/>
      <c r="B482" s="97"/>
      <c r="C482" s="97"/>
      <c r="D482" s="106"/>
      <c r="E482" s="10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100"/>
      <c r="U482" s="97"/>
      <c r="V482" s="101"/>
      <c r="W482" s="97"/>
      <c r="X482" s="97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  <c r="AJ482" s="97"/>
      <c r="AK482" s="97"/>
      <c r="AL482" s="97"/>
      <c r="AM482" s="97"/>
      <c r="AN482" s="97"/>
      <c r="AO482" s="97"/>
      <c r="AP482" s="97"/>
    </row>
    <row r="483" spans="1:42" ht="13.5" customHeight="1" x14ac:dyDescent="0.3">
      <c r="A483" s="42"/>
      <c r="B483" s="97"/>
      <c r="C483" s="97"/>
      <c r="D483" s="106"/>
      <c r="E483" s="10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100"/>
      <c r="U483" s="97"/>
      <c r="V483" s="101"/>
      <c r="W483" s="97"/>
      <c r="X483" s="97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  <c r="AJ483" s="97"/>
      <c r="AK483" s="97"/>
      <c r="AL483" s="97"/>
      <c r="AM483" s="97"/>
      <c r="AN483" s="97"/>
      <c r="AO483" s="97"/>
      <c r="AP483" s="97"/>
    </row>
    <row r="484" spans="1:42" ht="13.5" customHeight="1" x14ac:dyDescent="0.3">
      <c r="A484" s="42"/>
      <c r="B484" s="97"/>
      <c r="C484" s="97"/>
      <c r="D484" s="106"/>
      <c r="E484" s="10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100"/>
      <c r="U484" s="97"/>
      <c r="V484" s="101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  <c r="AK484" s="97"/>
      <c r="AL484" s="97"/>
      <c r="AM484" s="97"/>
      <c r="AN484" s="97"/>
      <c r="AO484" s="97"/>
      <c r="AP484" s="97"/>
    </row>
    <row r="485" spans="1:42" ht="13.5" customHeight="1" x14ac:dyDescent="0.3">
      <c r="A485" s="42"/>
      <c r="B485" s="97"/>
      <c r="C485" s="97"/>
      <c r="D485" s="106"/>
      <c r="E485" s="10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100"/>
      <c r="U485" s="97"/>
      <c r="V485" s="101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  <c r="AJ485" s="97"/>
      <c r="AK485" s="97"/>
      <c r="AL485" s="97"/>
      <c r="AM485" s="97"/>
      <c r="AN485" s="97"/>
      <c r="AO485" s="97"/>
      <c r="AP485" s="97"/>
    </row>
    <row r="486" spans="1:42" ht="13.5" customHeight="1" x14ac:dyDescent="0.3">
      <c r="A486" s="42"/>
      <c r="B486" s="97"/>
      <c r="C486" s="97"/>
      <c r="D486" s="106"/>
      <c r="E486" s="10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100"/>
      <c r="U486" s="97"/>
      <c r="V486" s="101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  <c r="AJ486" s="97"/>
      <c r="AK486" s="97"/>
      <c r="AL486" s="97"/>
      <c r="AM486" s="97"/>
      <c r="AN486" s="97"/>
      <c r="AO486" s="97"/>
      <c r="AP486" s="97"/>
    </row>
    <row r="487" spans="1:42" ht="13.5" customHeight="1" x14ac:dyDescent="0.3">
      <c r="A487" s="42"/>
      <c r="B487" s="97"/>
      <c r="C487" s="97"/>
      <c r="D487" s="106"/>
      <c r="E487" s="10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100"/>
      <c r="U487" s="97"/>
      <c r="V487" s="101"/>
      <c r="W487" s="97"/>
      <c r="X487" s="97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  <c r="AJ487" s="97"/>
      <c r="AK487" s="97"/>
      <c r="AL487" s="97"/>
      <c r="AM487" s="97"/>
      <c r="AN487" s="97"/>
      <c r="AO487" s="97"/>
      <c r="AP487" s="97"/>
    </row>
    <row r="488" spans="1:42" ht="13.5" customHeight="1" x14ac:dyDescent="0.3">
      <c r="A488" s="42"/>
      <c r="B488" s="97"/>
      <c r="C488" s="97"/>
      <c r="D488" s="106"/>
      <c r="E488" s="10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100"/>
      <c r="U488" s="97"/>
      <c r="V488" s="101"/>
      <c r="W488" s="97"/>
      <c r="X488" s="97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  <c r="AJ488" s="97"/>
      <c r="AK488" s="97"/>
      <c r="AL488" s="97"/>
      <c r="AM488" s="97"/>
      <c r="AN488" s="97"/>
      <c r="AO488" s="97"/>
      <c r="AP488" s="97"/>
    </row>
    <row r="489" spans="1:42" ht="13.5" customHeight="1" x14ac:dyDescent="0.3">
      <c r="A489" s="42"/>
      <c r="B489" s="97"/>
      <c r="C489" s="97"/>
      <c r="D489" s="106"/>
      <c r="E489" s="10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100"/>
      <c r="U489" s="97"/>
      <c r="V489" s="101"/>
      <c r="W489" s="97"/>
      <c r="X489" s="97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  <c r="AJ489" s="97"/>
      <c r="AK489" s="97"/>
      <c r="AL489" s="97"/>
      <c r="AM489" s="97"/>
      <c r="AN489" s="97"/>
      <c r="AO489" s="97"/>
      <c r="AP489" s="97"/>
    </row>
    <row r="490" spans="1:42" ht="13.5" customHeight="1" x14ac:dyDescent="0.3">
      <c r="A490" s="42"/>
      <c r="B490" s="97"/>
      <c r="C490" s="97"/>
      <c r="D490" s="106"/>
      <c r="E490" s="10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100"/>
      <c r="U490" s="97"/>
      <c r="V490" s="101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  <c r="AJ490" s="97"/>
      <c r="AK490" s="97"/>
      <c r="AL490" s="97"/>
      <c r="AM490" s="97"/>
      <c r="AN490" s="97"/>
      <c r="AO490" s="97"/>
      <c r="AP490" s="97"/>
    </row>
    <row r="491" spans="1:42" ht="13.5" customHeight="1" x14ac:dyDescent="0.3">
      <c r="A491" s="42"/>
      <c r="B491" s="97"/>
      <c r="C491" s="97"/>
      <c r="D491" s="106"/>
      <c r="E491" s="10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100"/>
      <c r="U491" s="97"/>
      <c r="V491" s="101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  <c r="AJ491" s="97"/>
      <c r="AK491" s="97"/>
      <c r="AL491" s="97"/>
      <c r="AM491" s="97"/>
      <c r="AN491" s="97"/>
      <c r="AO491" s="97"/>
      <c r="AP491" s="97"/>
    </row>
    <row r="492" spans="1:42" ht="13.5" customHeight="1" x14ac:dyDescent="0.3">
      <c r="A492" s="42"/>
      <c r="B492" s="97"/>
      <c r="C492" s="97"/>
      <c r="D492" s="106"/>
      <c r="E492" s="10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100"/>
      <c r="U492" s="97"/>
      <c r="V492" s="101"/>
      <c r="W492" s="97"/>
      <c r="X492" s="97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  <c r="AJ492" s="97"/>
      <c r="AK492" s="97"/>
      <c r="AL492" s="97"/>
      <c r="AM492" s="97"/>
      <c r="AN492" s="97"/>
      <c r="AO492" s="97"/>
      <c r="AP492" s="97"/>
    </row>
    <row r="493" spans="1:42" ht="13.5" customHeight="1" x14ac:dyDescent="0.3">
      <c r="A493" s="42"/>
      <c r="B493" s="97"/>
      <c r="C493" s="97"/>
      <c r="D493" s="106"/>
      <c r="E493" s="10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100"/>
      <c r="U493" s="97"/>
      <c r="V493" s="101"/>
      <c r="W493" s="97"/>
      <c r="X493" s="97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  <c r="AJ493" s="97"/>
      <c r="AK493" s="97"/>
      <c r="AL493" s="97"/>
      <c r="AM493" s="97"/>
      <c r="AN493" s="97"/>
      <c r="AO493" s="97"/>
      <c r="AP493" s="97"/>
    </row>
    <row r="494" spans="1:42" ht="13.5" customHeight="1" x14ac:dyDescent="0.3">
      <c r="A494" s="42"/>
      <c r="B494" s="97"/>
      <c r="C494" s="97"/>
      <c r="D494" s="106"/>
      <c r="E494" s="10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100"/>
      <c r="U494" s="97"/>
      <c r="V494" s="101"/>
      <c r="W494" s="97"/>
      <c r="X494" s="97"/>
      <c r="Y494" s="97"/>
      <c r="Z494" s="97"/>
      <c r="AA494" s="97"/>
      <c r="AB494" s="97"/>
      <c r="AC494" s="97"/>
      <c r="AD494" s="97"/>
      <c r="AE494" s="97"/>
      <c r="AF494" s="97"/>
      <c r="AG494" s="97"/>
      <c r="AH494" s="97"/>
      <c r="AI494" s="97"/>
      <c r="AJ494" s="97"/>
      <c r="AK494" s="97"/>
      <c r="AL494" s="97"/>
      <c r="AM494" s="97"/>
      <c r="AN494" s="97"/>
      <c r="AO494" s="97"/>
      <c r="AP494" s="97"/>
    </row>
    <row r="495" spans="1:42" ht="13.5" customHeight="1" x14ac:dyDescent="0.3">
      <c r="A495" s="42"/>
      <c r="B495" s="97"/>
      <c r="C495" s="97"/>
      <c r="D495" s="106"/>
      <c r="E495" s="10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100"/>
      <c r="U495" s="97"/>
      <c r="V495" s="101"/>
      <c r="W495" s="97"/>
      <c r="X495" s="97"/>
      <c r="Y495" s="97"/>
      <c r="Z495" s="97"/>
      <c r="AA495" s="97"/>
      <c r="AB495" s="97"/>
      <c r="AC495" s="97"/>
      <c r="AD495" s="97"/>
      <c r="AE495" s="97"/>
      <c r="AF495" s="97"/>
      <c r="AG495" s="97"/>
      <c r="AH495" s="97"/>
      <c r="AI495" s="97"/>
      <c r="AJ495" s="97"/>
      <c r="AK495" s="97"/>
      <c r="AL495" s="97"/>
      <c r="AM495" s="97"/>
      <c r="AN495" s="97"/>
      <c r="AO495" s="97"/>
      <c r="AP495" s="97"/>
    </row>
    <row r="496" spans="1:42" ht="13.5" customHeight="1" x14ac:dyDescent="0.3">
      <c r="A496" s="42"/>
      <c r="B496" s="97"/>
      <c r="C496" s="97"/>
      <c r="D496" s="106"/>
      <c r="E496" s="10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100"/>
      <c r="U496" s="97"/>
      <c r="V496" s="101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  <c r="AJ496" s="97"/>
      <c r="AK496" s="97"/>
      <c r="AL496" s="97"/>
      <c r="AM496" s="97"/>
      <c r="AN496" s="97"/>
      <c r="AO496" s="97"/>
      <c r="AP496" s="97"/>
    </row>
    <row r="497" spans="1:42" ht="13.5" customHeight="1" x14ac:dyDescent="0.3">
      <c r="A497" s="42"/>
      <c r="B497" s="97"/>
      <c r="C497" s="97"/>
      <c r="D497" s="106"/>
      <c r="E497" s="10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100"/>
      <c r="U497" s="97"/>
      <c r="V497" s="101"/>
      <c r="W497" s="97"/>
      <c r="X497" s="97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  <c r="AJ497" s="97"/>
      <c r="AK497" s="97"/>
      <c r="AL497" s="97"/>
      <c r="AM497" s="97"/>
      <c r="AN497" s="97"/>
      <c r="AO497" s="97"/>
      <c r="AP497" s="97"/>
    </row>
    <row r="498" spans="1:42" ht="13.5" customHeight="1" x14ac:dyDescent="0.3">
      <c r="A498" s="42"/>
      <c r="B498" s="97"/>
      <c r="C498" s="97"/>
      <c r="D498" s="106"/>
      <c r="E498" s="10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100"/>
      <c r="U498" s="97"/>
      <c r="V498" s="101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  <c r="AK498" s="97"/>
      <c r="AL498" s="97"/>
      <c r="AM498" s="97"/>
      <c r="AN498" s="97"/>
      <c r="AO498" s="97"/>
      <c r="AP498" s="97"/>
    </row>
    <row r="499" spans="1:42" ht="13.5" customHeight="1" x14ac:dyDescent="0.3">
      <c r="A499" s="42"/>
      <c r="B499" s="97"/>
      <c r="C499" s="97"/>
      <c r="D499" s="106"/>
      <c r="E499" s="10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100"/>
      <c r="U499" s="97"/>
      <c r="V499" s="101"/>
      <c r="W499" s="97"/>
      <c r="X499" s="97"/>
      <c r="Y499" s="97"/>
      <c r="Z499" s="97"/>
      <c r="AA499" s="97"/>
      <c r="AB499" s="97"/>
      <c r="AC499" s="97"/>
      <c r="AD499" s="97"/>
      <c r="AE499" s="97"/>
      <c r="AF499" s="97"/>
      <c r="AG499" s="97"/>
      <c r="AH499" s="97"/>
      <c r="AI499" s="97"/>
      <c r="AJ499" s="97"/>
      <c r="AK499" s="97"/>
      <c r="AL499" s="97"/>
      <c r="AM499" s="97"/>
      <c r="AN499" s="97"/>
      <c r="AO499" s="97"/>
      <c r="AP499" s="97"/>
    </row>
    <row r="500" spans="1:42" ht="13.5" customHeight="1" x14ac:dyDescent="0.3">
      <c r="A500" s="42"/>
      <c r="B500" s="97"/>
      <c r="C500" s="97"/>
      <c r="D500" s="106"/>
      <c r="E500" s="10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100"/>
      <c r="U500" s="97"/>
      <c r="V500" s="101"/>
      <c r="W500" s="97"/>
      <c r="X500" s="97"/>
      <c r="Y500" s="97"/>
      <c r="Z500" s="97"/>
      <c r="AA500" s="97"/>
      <c r="AB500" s="97"/>
      <c r="AC500" s="97"/>
      <c r="AD500" s="97"/>
      <c r="AE500" s="97"/>
      <c r="AF500" s="97"/>
      <c r="AG500" s="97"/>
      <c r="AH500" s="97"/>
      <c r="AI500" s="97"/>
      <c r="AJ500" s="97"/>
      <c r="AK500" s="97"/>
      <c r="AL500" s="97"/>
      <c r="AM500" s="97"/>
      <c r="AN500" s="97"/>
      <c r="AO500" s="97"/>
      <c r="AP500" s="97"/>
    </row>
    <row r="501" spans="1:42" ht="13.5" customHeight="1" x14ac:dyDescent="0.3">
      <c r="A501" s="42"/>
      <c r="B501" s="97"/>
      <c r="C501" s="97"/>
      <c r="D501" s="106"/>
      <c r="E501" s="10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100"/>
      <c r="U501" s="97"/>
      <c r="V501" s="101"/>
      <c r="W501" s="97"/>
      <c r="X501" s="97"/>
      <c r="Y501" s="97"/>
      <c r="Z501" s="97"/>
      <c r="AA501" s="97"/>
      <c r="AB501" s="97"/>
      <c r="AC501" s="97"/>
      <c r="AD501" s="97"/>
      <c r="AE501" s="97"/>
      <c r="AF501" s="97"/>
      <c r="AG501" s="97"/>
      <c r="AH501" s="97"/>
      <c r="AI501" s="97"/>
      <c r="AJ501" s="97"/>
      <c r="AK501" s="97"/>
      <c r="AL501" s="97"/>
      <c r="AM501" s="97"/>
      <c r="AN501" s="97"/>
      <c r="AO501" s="97"/>
      <c r="AP501" s="97"/>
    </row>
    <row r="502" spans="1:42" ht="13.5" customHeight="1" x14ac:dyDescent="0.3">
      <c r="A502" s="42"/>
      <c r="B502" s="97"/>
      <c r="C502" s="97"/>
      <c r="D502" s="106"/>
      <c r="E502" s="10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100"/>
      <c r="U502" s="97"/>
      <c r="V502" s="101"/>
      <c r="W502" s="97"/>
      <c r="X502" s="97"/>
      <c r="Y502" s="97"/>
      <c r="Z502" s="97"/>
      <c r="AA502" s="97"/>
      <c r="AB502" s="97"/>
      <c r="AC502" s="97"/>
      <c r="AD502" s="97"/>
      <c r="AE502" s="97"/>
      <c r="AF502" s="97"/>
      <c r="AG502" s="97"/>
      <c r="AH502" s="97"/>
      <c r="AI502" s="97"/>
      <c r="AJ502" s="97"/>
      <c r="AK502" s="97"/>
      <c r="AL502" s="97"/>
      <c r="AM502" s="97"/>
      <c r="AN502" s="97"/>
      <c r="AO502" s="97"/>
      <c r="AP502" s="97"/>
    </row>
    <row r="503" spans="1:42" ht="13.5" customHeight="1" x14ac:dyDescent="0.3">
      <c r="A503" s="42"/>
      <c r="B503" s="97"/>
      <c r="C503" s="97"/>
      <c r="D503" s="106"/>
      <c r="E503" s="10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100"/>
      <c r="U503" s="97"/>
      <c r="V503" s="101"/>
      <c r="W503" s="97"/>
      <c r="X503" s="97"/>
      <c r="Y503" s="97"/>
      <c r="Z503" s="97"/>
      <c r="AA503" s="97"/>
      <c r="AB503" s="97"/>
      <c r="AC503" s="97"/>
      <c r="AD503" s="97"/>
      <c r="AE503" s="97"/>
      <c r="AF503" s="97"/>
      <c r="AG503" s="97"/>
      <c r="AH503" s="97"/>
      <c r="AI503" s="97"/>
      <c r="AJ503" s="97"/>
      <c r="AK503" s="97"/>
      <c r="AL503" s="97"/>
      <c r="AM503" s="97"/>
      <c r="AN503" s="97"/>
      <c r="AO503" s="97"/>
      <c r="AP503" s="97"/>
    </row>
    <row r="504" spans="1:42" ht="13.5" customHeight="1" x14ac:dyDescent="0.3">
      <c r="A504" s="42"/>
      <c r="B504" s="97"/>
      <c r="C504" s="97"/>
      <c r="D504" s="106"/>
      <c r="E504" s="10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100"/>
      <c r="U504" s="97"/>
      <c r="V504" s="101"/>
      <c r="W504" s="97"/>
      <c r="X504" s="97"/>
      <c r="Y504" s="97"/>
      <c r="Z504" s="97"/>
      <c r="AA504" s="97"/>
      <c r="AB504" s="97"/>
      <c r="AC504" s="97"/>
      <c r="AD504" s="97"/>
      <c r="AE504" s="97"/>
      <c r="AF504" s="97"/>
      <c r="AG504" s="97"/>
      <c r="AH504" s="97"/>
      <c r="AI504" s="97"/>
      <c r="AJ504" s="97"/>
      <c r="AK504" s="97"/>
      <c r="AL504" s="97"/>
      <c r="AM504" s="97"/>
      <c r="AN504" s="97"/>
      <c r="AO504" s="97"/>
      <c r="AP504" s="97"/>
    </row>
    <row r="505" spans="1:42" ht="13.5" customHeight="1" x14ac:dyDescent="0.3">
      <c r="A505" s="42"/>
      <c r="B505" s="97"/>
      <c r="C505" s="97"/>
      <c r="D505" s="106"/>
      <c r="E505" s="10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100"/>
      <c r="U505" s="97"/>
      <c r="V505" s="101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  <c r="AJ505" s="97"/>
      <c r="AK505" s="97"/>
      <c r="AL505" s="97"/>
      <c r="AM505" s="97"/>
      <c r="AN505" s="97"/>
      <c r="AO505" s="97"/>
      <c r="AP505" s="97"/>
    </row>
    <row r="506" spans="1:42" ht="13.5" customHeight="1" x14ac:dyDescent="0.3">
      <c r="A506" s="42"/>
      <c r="B506" s="97"/>
      <c r="C506" s="97"/>
      <c r="D506" s="106"/>
      <c r="E506" s="10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100"/>
      <c r="U506" s="97"/>
      <c r="V506" s="101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  <c r="AJ506" s="97"/>
      <c r="AK506" s="97"/>
      <c r="AL506" s="97"/>
      <c r="AM506" s="97"/>
      <c r="AN506" s="97"/>
      <c r="AO506" s="97"/>
      <c r="AP506" s="97"/>
    </row>
    <row r="507" spans="1:42" ht="13.5" customHeight="1" x14ac:dyDescent="0.3">
      <c r="A507" s="42"/>
      <c r="B507" s="97"/>
      <c r="C507" s="97"/>
      <c r="D507" s="106"/>
      <c r="E507" s="10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100"/>
      <c r="U507" s="97"/>
      <c r="V507" s="101"/>
      <c r="W507" s="97"/>
      <c r="X507" s="97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  <c r="AJ507" s="97"/>
      <c r="AK507" s="97"/>
      <c r="AL507" s="97"/>
      <c r="AM507" s="97"/>
      <c r="AN507" s="97"/>
      <c r="AO507" s="97"/>
      <c r="AP507" s="97"/>
    </row>
    <row r="508" spans="1:42" ht="13.5" customHeight="1" x14ac:dyDescent="0.3">
      <c r="A508" s="42"/>
      <c r="B508" s="97"/>
      <c r="C508" s="97"/>
      <c r="D508" s="106"/>
      <c r="E508" s="10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100"/>
      <c r="U508" s="97"/>
      <c r="V508" s="101"/>
      <c r="W508" s="97"/>
      <c r="X508" s="97"/>
      <c r="Y508" s="97"/>
      <c r="Z508" s="97"/>
      <c r="AA508" s="97"/>
      <c r="AB508" s="97"/>
      <c r="AC508" s="97"/>
      <c r="AD508" s="97"/>
      <c r="AE508" s="97"/>
      <c r="AF508" s="97"/>
      <c r="AG508" s="97"/>
      <c r="AH508" s="97"/>
      <c r="AI508" s="97"/>
      <c r="AJ508" s="97"/>
      <c r="AK508" s="97"/>
      <c r="AL508" s="97"/>
      <c r="AM508" s="97"/>
      <c r="AN508" s="97"/>
      <c r="AO508" s="97"/>
      <c r="AP508" s="97"/>
    </row>
    <row r="509" spans="1:42" ht="13.5" customHeight="1" x14ac:dyDescent="0.3">
      <c r="A509" s="42"/>
      <c r="B509" s="97"/>
      <c r="C509" s="97"/>
      <c r="D509" s="106"/>
      <c r="E509" s="10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100"/>
      <c r="U509" s="97"/>
      <c r="V509" s="101"/>
      <c r="W509" s="97"/>
      <c r="X509" s="97"/>
      <c r="Y509" s="97"/>
      <c r="Z509" s="97"/>
      <c r="AA509" s="97"/>
      <c r="AB509" s="97"/>
      <c r="AC509" s="97"/>
      <c r="AD509" s="97"/>
      <c r="AE509" s="97"/>
      <c r="AF509" s="97"/>
      <c r="AG509" s="97"/>
      <c r="AH509" s="97"/>
      <c r="AI509" s="97"/>
      <c r="AJ509" s="97"/>
      <c r="AK509" s="97"/>
      <c r="AL509" s="97"/>
      <c r="AM509" s="97"/>
      <c r="AN509" s="97"/>
      <c r="AO509" s="97"/>
      <c r="AP509" s="97"/>
    </row>
    <row r="510" spans="1:42" ht="13.5" customHeight="1" x14ac:dyDescent="0.3">
      <c r="A510" s="42"/>
      <c r="B510" s="97"/>
      <c r="C510" s="97"/>
      <c r="D510" s="106"/>
      <c r="E510" s="10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100"/>
      <c r="U510" s="97"/>
      <c r="V510" s="101"/>
      <c r="W510" s="97"/>
      <c r="X510" s="97"/>
      <c r="Y510" s="97"/>
      <c r="Z510" s="97"/>
      <c r="AA510" s="97"/>
      <c r="AB510" s="97"/>
      <c r="AC510" s="97"/>
      <c r="AD510" s="97"/>
      <c r="AE510" s="97"/>
      <c r="AF510" s="97"/>
      <c r="AG510" s="97"/>
      <c r="AH510" s="97"/>
      <c r="AI510" s="97"/>
      <c r="AJ510" s="97"/>
      <c r="AK510" s="97"/>
      <c r="AL510" s="97"/>
      <c r="AM510" s="97"/>
      <c r="AN510" s="97"/>
      <c r="AO510" s="97"/>
      <c r="AP510" s="97"/>
    </row>
    <row r="511" spans="1:42" ht="13.5" customHeight="1" x14ac:dyDescent="0.3">
      <c r="A511" s="42"/>
      <c r="B511" s="97"/>
      <c r="C511" s="97"/>
      <c r="D511" s="106"/>
      <c r="E511" s="10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100"/>
      <c r="U511" s="97"/>
      <c r="V511" s="101"/>
      <c r="W511" s="97"/>
      <c r="X511" s="97"/>
      <c r="Y511" s="97"/>
      <c r="Z511" s="97"/>
      <c r="AA511" s="97"/>
      <c r="AB511" s="97"/>
      <c r="AC511" s="97"/>
      <c r="AD511" s="97"/>
      <c r="AE511" s="97"/>
      <c r="AF511" s="97"/>
      <c r="AG511" s="97"/>
      <c r="AH511" s="97"/>
      <c r="AI511" s="97"/>
      <c r="AJ511" s="97"/>
      <c r="AK511" s="97"/>
      <c r="AL511" s="97"/>
      <c r="AM511" s="97"/>
      <c r="AN511" s="97"/>
      <c r="AO511" s="97"/>
      <c r="AP511" s="97"/>
    </row>
    <row r="512" spans="1:42" ht="13.5" customHeight="1" x14ac:dyDescent="0.3">
      <c r="A512" s="42"/>
      <c r="B512" s="97"/>
      <c r="C512" s="97"/>
      <c r="D512" s="106"/>
      <c r="E512" s="10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100"/>
      <c r="U512" s="97"/>
      <c r="V512" s="101"/>
      <c r="W512" s="97"/>
      <c r="X512" s="97"/>
      <c r="Y512" s="97"/>
      <c r="Z512" s="97"/>
      <c r="AA512" s="97"/>
      <c r="AB512" s="97"/>
      <c r="AC512" s="97"/>
      <c r="AD512" s="97"/>
      <c r="AE512" s="97"/>
      <c r="AF512" s="97"/>
      <c r="AG512" s="97"/>
      <c r="AH512" s="97"/>
      <c r="AI512" s="97"/>
      <c r="AJ512" s="97"/>
      <c r="AK512" s="97"/>
      <c r="AL512" s="97"/>
      <c r="AM512" s="97"/>
      <c r="AN512" s="97"/>
      <c r="AO512" s="97"/>
      <c r="AP512" s="97"/>
    </row>
    <row r="513" spans="1:42" ht="13.5" customHeight="1" x14ac:dyDescent="0.3">
      <c r="A513" s="42"/>
      <c r="B513" s="97"/>
      <c r="C513" s="97"/>
      <c r="D513" s="106"/>
      <c r="E513" s="10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100"/>
      <c r="U513" s="97"/>
      <c r="V513" s="101"/>
      <c r="W513" s="97"/>
      <c r="X513" s="97"/>
      <c r="Y513" s="97"/>
      <c r="Z513" s="97"/>
      <c r="AA513" s="97"/>
      <c r="AB513" s="97"/>
      <c r="AC513" s="97"/>
      <c r="AD513" s="97"/>
      <c r="AE513" s="97"/>
      <c r="AF513" s="97"/>
      <c r="AG513" s="97"/>
      <c r="AH513" s="97"/>
      <c r="AI513" s="97"/>
      <c r="AJ513" s="97"/>
      <c r="AK513" s="97"/>
      <c r="AL513" s="97"/>
      <c r="AM513" s="97"/>
      <c r="AN513" s="97"/>
      <c r="AO513" s="97"/>
      <c r="AP513" s="97"/>
    </row>
    <row r="514" spans="1:42" ht="13.5" customHeight="1" x14ac:dyDescent="0.3">
      <c r="A514" s="42"/>
      <c r="B514" s="97"/>
      <c r="C514" s="97"/>
      <c r="D514" s="106"/>
      <c r="E514" s="10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100"/>
      <c r="U514" s="97"/>
      <c r="V514" s="101"/>
      <c r="W514" s="97"/>
      <c r="X514" s="97"/>
      <c r="Y514" s="97"/>
      <c r="Z514" s="97"/>
      <c r="AA514" s="97"/>
      <c r="AB514" s="97"/>
      <c r="AC514" s="97"/>
      <c r="AD514" s="97"/>
      <c r="AE514" s="97"/>
      <c r="AF514" s="97"/>
      <c r="AG514" s="97"/>
      <c r="AH514" s="97"/>
      <c r="AI514" s="97"/>
      <c r="AJ514" s="97"/>
      <c r="AK514" s="97"/>
      <c r="AL514" s="97"/>
      <c r="AM514" s="97"/>
      <c r="AN514" s="97"/>
      <c r="AO514" s="97"/>
      <c r="AP514" s="97"/>
    </row>
    <row r="515" spans="1:42" ht="13.5" customHeight="1" x14ac:dyDescent="0.3">
      <c r="A515" s="42"/>
      <c r="B515" s="97"/>
      <c r="C515" s="97"/>
      <c r="D515" s="106"/>
      <c r="E515" s="10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100"/>
      <c r="U515" s="97"/>
      <c r="V515" s="101"/>
      <c r="W515" s="97"/>
      <c r="X515" s="97"/>
      <c r="Y515" s="97"/>
      <c r="Z515" s="97"/>
      <c r="AA515" s="97"/>
      <c r="AB515" s="97"/>
      <c r="AC515" s="97"/>
      <c r="AD515" s="97"/>
      <c r="AE515" s="97"/>
      <c r="AF515" s="97"/>
      <c r="AG515" s="97"/>
      <c r="AH515" s="97"/>
      <c r="AI515" s="97"/>
      <c r="AJ515" s="97"/>
      <c r="AK515" s="97"/>
      <c r="AL515" s="97"/>
      <c r="AM515" s="97"/>
      <c r="AN515" s="97"/>
      <c r="AO515" s="97"/>
      <c r="AP515" s="97"/>
    </row>
    <row r="516" spans="1:42" ht="13.5" customHeight="1" x14ac:dyDescent="0.3">
      <c r="A516" s="42"/>
      <c r="B516" s="97"/>
      <c r="C516" s="97"/>
      <c r="D516" s="106"/>
      <c r="E516" s="10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100"/>
      <c r="U516" s="97"/>
      <c r="V516" s="101"/>
      <c r="W516" s="97"/>
      <c r="X516" s="97"/>
      <c r="Y516" s="97"/>
      <c r="Z516" s="97"/>
      <c r="AA516" s="97"/>
      <c r="AB516" s="97"/>
      <c r="AC516" s="97"/>
      <c r="AD516" s="97"/>
      <c r="AE516" s="97"/>
      <c r="AF516" s="97"/>
      <c r="AG516" s="97"/>
      <c r="AH516" s="97"/>
      <c r="AI516" s="97"/>
      <c r="AJ516" s="97"/>
      <c r="AK516" s="97"/>
      <c r="AL516" s="97"/>
      <c r="AM516" s="97"/>
      <c r="AN516" s="97"/>
      <c r="AO516" s="97"/>
      <c r="AP516" s="97"/>
    </row>
    <row r="517" spans="1:42" ht="13.5" customHeight="1" x14ac:dyDescent="0.3">
      <c r="A517" s="42"/>
      <c r="B517" s="97"/>
      <c r="C517" s="97"/>
      <c r="D517" s="106"/>
      <c r="E517" s="10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100"/>
      <c r="U517" s="97"/>
      <c r="V517" s="101"/>
      <c r="W517" s="97"/>
      <c r="X517" s="97"/>
      <c r="Y517" s="97"/>
      <c r="Z517" s="97"/>
      <c r="AA517" s="97"/>
      <c r="AB517" s="97"/>
      <c r="AC517" s="97"/>
      <c r="AD517" s="97"/>
      <c r="AE517" s="97"/>
      <c r="AF517" s="97"/>
      <c r="AG517" s="97"/>
      <c r="AH517" s="97"/>
      <c r="AI517" s="97"/>
      <c r="AJ517" s="97"/>
      <c r="AK517" s="97"/>
      <c r="AL517" s="97"/>
      <c r="AM517" s="97"/>
      <c r="AN517" s="97"/>
      <c r="AO517" s="97"/>
      <c r="AP517" s="97"/>
    </row>
    <row r="518" spans="1:42" ht="13.5" customHeight="1" x14ac:dyDescent="0.3">
      <c r="A518" s="42"/>
      <c r="B518" s="97"/>
      <c r="C518" s="97"/>
      <c r="D518" s="106"/>
      <c r="E518" s="10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100"/>
      <c r="U518" s="97"/>
      <c r="V518" s="101"/>
      <c r="W518" s="97"/>
      <c r="X518" s="97"/>
      <c r="Y518" s="97"/>
      <c r="Z518" s="97"/>
      <c r="AA518" s="97"/>
      <c r="AB518" s="97"/>
      <c r="AC518" s="97"/>
      <c r="AD518" s="97"/>
      <c r="AE518" s="97"/>
      <c r="AF518" s="97"/>
      <c r="AG518" s="97"/>
      <c r="AH518" s="97"/>
      <c r="AI518" s="97"/>
      <c r="AJ518" s="97"/>
      <c r="AK518" s="97"/>
      <c r="AL518" s="97"/>
      <c r="AM518" s="97"/>
      <c r="AN518" s="97"/>
      <c r="AO518" s="97"/>
      <c r="AP518" s="97"/>
    </row>
    <row r="519" spans="1:42" ht="13.5" customHeight="1" x14ac:dyDescent="0.3">
      <c r="A519" s="42"/>
      <c r="B519" s="97"/>
      <c r="C519" s="97"/>
      <c r="D519" s="106"/>
      <c r="E519" s="10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100"/>
      <c r="U519" s="97"/>
      <c r="V519" s="101"/>
      <c r="W519" s="97"/>
      <c r="X519" s="97"/>
      <c r="Y519" s="97"/>
      <c r="Z519" s="97"/>
      <c r="AA519" s="97"/>
      <c r="AB519" s="97"/>
      <c r="AC519" s="97"/>
      <c r="AD519" s="97"/>
      <c r="AE519" s="97"/>
      <c r="AF519" s="97"/>
      <c r="AG519" s="97"/>
      <c r="AH519" s="97"/>
      <c r="AI519" s="97"/>
      <c r="AJ519" s="97"/>
      <c r="AK519" s="97"/>
      <c r="AL519" s="97"/>
      <c r="AM519" s="97"/>
      <c r="AN519" s="97"/>
      <c r="AO519" s="97"/>
      <c r="AP519" s="97"/>
    </row>
    <row r="520" spans="1:42" ht="13.5" customHeight="1" x14ac:dyDescent="0.3">
      <c r="A520" s="42"/>
      <c r="B520" s="97"/>
      <c r="C520" s="97"/>
      <c r="D520" s="106"/>
      <c r="E520" s="10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100"/>
      <c r="U520" s="97"/>
      <c r="V520" s="101"/>
      <c r="W520" s="97"/>
      <c r="X520" s="97"/>
      <c r="Y520" s="97"/>
      <c r="Z520" s="97"/>
      <c r="AA520" s="97"/>
      <c r="AB520" s="97"/>
      <c r="AC520" s="97"/>
      <c r="AD520" s="97"/>
      <c r="AE520" s="97"/>
      <c r="AF520" s="97"/>
      <c r="AG520" s="97"/>
      <c r="AH520" s="97"/>
      <c r="AI520" s="97"/>
      <c r="AJ520" s="97"/>
      <c r="AK520" s="97"/>
      <c r="AL520" s="97"/>
      <c r="AM520" s="97"/>
      <c r="AN520" s="97"/>
      <c r="AO520" s="97"/>
      <c r="AP520" s="97"/>
    </row>
    <row r="521" spans="1:42" ht="13.5" customHeight="1" x14ac:dyDescent="0.3">
      <c r="A521" s="42"/>
      <c r="B521" s="97"/>
      <c r="C521" s="97"/>
      <c r="D521" s="106"/>
      <c r="E521" s="10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100"/>
      <c r="U521" s="97"/>
      <c r="V521" s="101"/>
      <c r="W521" s="97"/>
      <c r="X521" s="97"/>
      <c r="Y521" s="97"/>
      <c r="Z521" s="97"/>
      <c r="AA521" s="97"/>
      <c r="AB521" s="97"/>
      <c r="AC521" s="97"/>
      <c r="AD521" s="97"/>
      <c r="AE521" s="97"/>
      <c r="AF521" s="97"/>
      <c r="AG521" s="97"/>
      <c r="AH521" s="97"/>
      <c r="AI521" s="97"/>
      <c r="AJ521" s="97"/>
      <c r="AK521" s="97"/>
      <c r="AL521" s="97"/>
      <c r="AM521" s="97"/>
      <c r="AN521" s="97"/>
      <c r="AO521" s="97"/>
      <c r="AP521" s="97"/>
    </row>
    <row r="522" spans="1:42" ht="13.5" customHeight="1" x14ac:dyDescent="0.3">
      <c r="A522" s="42"/>
      <c r="B522" s="97"/>
      <c r="C522" s="97"/>
      <c r="D522" s="106"/>
      <c r="E522" s="10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100"/>
      <c r="U522" s="97"/>
      <c r="V522" s="101"/>
      <c r="W522" s="97"/>
      <c r="X522" s="97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  <c r="AJ522" s="97"/>
      <c r="AK522" s="97"/>
      <c r="AL522" s="97"/>
      <c r="AM522" s="97"/>
      <c r="AN522" s="97"/>
      <c r="AO522" s="97"/>
      <c r="AP522" s="97"/>
    </row>
    <row r="523" spans="1:42" ht="13.5" customHeight="1" x14ac:dyDescent="0.3">
      <c r="A523" s="42"/>
      <c r="B523" s="97"/>
      <c r="C523" s="97"/>
      <c r="D523" s="106"/>
      <c r="E523" s="10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100"/>
      <c r="U523" s="97"/>
      <c r="V523" s="101"/>
      <c r="W523" s="97"/>
      <c r="X523" s="97"/>
      <c r="Y523" s="97"/>
      <c r="Z523" s="97"/>
      <c r="AA523" s="97"/>
      <c r="AB523" s="97"/>
      <c r="AC523" s="97"/>
      <c r="AD523" s="97"/>
      <c r="AE523" s="97"/>
      <c r="AF523" s="97"/>
      <c r="AG523" s="97"/>
      <c r="AH523" s="97"/>
      <c r="AI523" s="97"/>
      <c r="AJ523" s="97"/>
      <c r="AK523" s="97"/>
      <c r="AL523" s="97"/>
      <c r="AM523" s="97"/>
      <c r="AN523" s="97"/>
      <c r="AO523" s="97"/>
      <c r="AP523" s="97"/>
    </row>
    <row r="524" spans="1:42" ht="13.5" customHeight="1" x14ac:dyDescent="0.3">
      <c r="A524" s="42"/>
      <c r="B524" s="97"/>
      <c r="C524" s="97"/>
      <c r="D524" s="106"/>
      <c r="E524" s="10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100"/>
      <c r="U524" s="97"/>
      <c r="V524" s="101"/>
      <c r="W524" s="97"/>
      <c r="X524" s="97"/>
      <c r="Y524" s="97"/>
      <c r="Z524" s="97"/>
      <c r="AA524" s="97"/>
      <c r="AB524" s="97"/>
      <c r="AC524" s="97"/>
      <c r="AD524" s="97"/>
      <c r="AE524" s="97"/>
      <c r="AF524" s="97"/>
      <c r="AG524" s="97"/>
      <c r="AH524" s="97"/>
      <c r="AI524" s="97"/>
      <c r="AJ524" s="97"/>
      <c r="AK524" s="97"/>
      <c r="AL524" s="97"/>
      <c r="AM524" s="97"/>
      <c r="AN524" s="97"/>
      <c r="AO524" s="97"/>
      <c r="AP524" s="97"/>
    </row>
    <row r="525" spans="1:42" ht="13.5" customHeight="1" x14ac:dyDescent="0.3">
      <c r="A525" s="42"/>
      <c r="B525" s="97"/>
      <c r="C525" s="97"/>
      <c r="D525" s="106"/>
      <c r="E525" s="10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100"/>
      <c r="U525" s="97"/>
      <c r="V525" s="101"/>
      <c r="W525" s="97"/>
      <c r="X525" s="97"/>
      <c r="Y525" s="97"/>
      <c r="Z525" s="97"/>
      <c r="AA525" s="97"/>
      <c r="AB525" s="97"/>
      <c r="AC525" s="97"/>
      <c r="AD525" s="97"/>
      <c r="AE525" s="97"/>
      <c r="AF525" s="97"/>
      <c r="AG525" s="97"/>
      <c r="AH525" s="97"/>
      <c r="AI525" s="97"/>
      <c r="AJ525" s="97"/>
      <c r="AK525" s="97"/>
      <c r="AL525" s="97"/>
      <c r="AM525" s="97"/>
      <c r="AN525" s="97"/>
      <c r="AO525" s="97"/>
      <c r="AP525" s="97"/>
    </row>
    <row r="526" spans="1:42" ht="13.5" customHeight="1" x14ac:dyDescent="0.3">
      <c r="A526" s="42"/>
      <c r="B526" s="97"/>
      <c r="C526" s="97"/>
      <c r="D526" s="106"/>
      <c r="E526" s="10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100"/>
      <c r="U526" s="97"/>
      <c r="V526" s="101"/>
      <c r="W526" s="97"/>
      <c r="X526" s="97"/>
      <c r="Y526" s="97"/>
      <c r="Z526" s="97"/>
      <c r="AA526" s="97"/>
      <c r="AB526" s="97"/>
      <c r="AC526" s="97"/>
      <c r="AD526" s="97"/>
      <c r="AE526" s="97"/>
      <c r="AF526" s="97"/>
      <c r="AG526" s="97"/>
      <c r="AH526" s="97"/>
      <c r="AI526" s="97"/>
      <c r="AJ526" s="97"/>
      <c r="AK526" s="97"/>
      <c r="AL526" s="97"/>
      <c r="AM526" s="97"/>
      <c r="AN526" s="97"/>
      <c r="AO526" s="97"/>
      <c r="AP526" s="97"/>
    </row>
    <row r="527" spans="1:42" ht="13.5" customHeight="1" x14ac:dyDescent="0.3">
      <c r="A527" s="42"/>
      <c r="B527" s="97"/>
      <c r="C527" s="97"/>
      <c r="D527" s="106"/>
      <c r="E527" s="10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100"/>
      <c r="U527" s="97"/>
      <c r="V527" s="101"/>
      <c r="W527" s="97"/>
      <c r="X527" s="97"/>
      <c r="Y527" s="97"/>
      <c r="Z527" s="97"/>
      <c r="AA527" s="97"/>
      <c r="AB527" s="97"/>
      <c r="AC527" s="97"/>
      <c r="AD527" s="97"/>
      <c r="AE527" s="97"/>
      <c r="AF527" s="97"/>
      <c r="AG527" s="97"/>
      <c r="AH527" s="97"/>
      <c r="AI527" s="97"/>
      <c r="AJ527" s="97"/>
      <c r="AK527" s="97"/>
      <c r="AL527" s="97"/>
      <c r="AM527" s="97"/>
      <c r="AN527" s="97"/>
      <c r="AO527" s="97"/>
      <c r="AP527" s="97"/>
    </row>
    <row r="528" spans="1:42" ht="13.5" customHeight="1" x14ac:dyDescent="0.3">
      <c r="A528" s="42"/>
      <c r="B528" s="97"/>
      <c r="C528" s="97"/>
      <c r="D528" s="106"/>
      <c r="E528" s="10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100"/>
      <c r="U528" s="97"/>
      <c r="V528" s="101"/>
      <c r="W528" s="97"/>
      <c r="X528" s="97"/>
      <c r="Y528" s="97"/>
      <c r="Z528" s="97"/>
      <c r="AA528" s="97"/>
      <c r="AB528" s="97"/>
      <c r="AC528" s="97"/>
      <c r="AD528" s="97"/>
      <c r="AE528" s="97"/>
      <c r="AF528" s="97"/>
      <c r="AG528" s="97"/>
      <c r="AH528" s="97"/>
      <c r="AI528" s="97"/>
      <c r="AJ528" s="97"/>
      <c r="AK528" s="97"/>
      <c r="AL528" s="97"/>
      <c r="AM528" s="97"/>
      <c r="AN528" s="97"/>
      <c r="AO528" s="97"/>
      <c r="AP528" s="97"/>
    </row>
    <row r="529" spans="1:42" ht="13.5" customHeight="1" x14ac:dyDescent="0.3">
      <c r="A529" s="42"/>
      <c r="B529" s="97"/>
      <c r="C529" s="97"/>
      <c r="D529" s="106"/>
      <c r="E529" s="10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100"/>
      <c r="U529" s="97"/>
      <c r="V529" s="101"/>
      <c r="W529" s="97"/>
      <c r="X529" s="97"/>
      <c r="Y529" s="97"/>
      <c r="Z529" s="97"/>
      <c r="AA529" s="97"/>
      <c r="AB529" s="97"/>
      <c r="AC529" s="97"/>
      <c r="AD529" s="97"/>
      <c r="AE529" s="97"/>
      <c r="AF529" s="97"/>
      <c r="AG529" s="97"/>
      <c r="AH529" s="97"/>
      <c r="AI529" s="97"/>
      <c r="AJ529" s="97"/>
      <c r="AK529" s="97"/>
      <c r="AL529" s="97"/>
      <c r="AM529" s="97"/>
      <c r="AN529" s="97"/>
      <c r="AO529" s="97"/>
      <c r="AP529" s="97"/>
    </row>
    <row r="530" spans="1:42" ht="13.5" customHeight="1" x14ac:dyDescent="0.3">
      <c r="A530" s="42"/>
      <c r="B530" s="97"/>
      <c r="C530" s="97"/>
      <c r="D530" s="106"/>
      <c r="E530" s="10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100"/>
      <c r="U530" s="97"/>
      <c r="V530" s="101"/>
      <c r="W530" s="97"/>
      <c r="X530" s="97"/>
      <c r="Y530" s="97"/>
      <c r="Z530" s="97"/>
      <c r="AA530" s="97"/>
      <c r="AB530" s="97"/>
      <c r="AC530" s="97"/>
      <c r="AD530" s="97"/>
      <c r="AE530" s="97"/>
      <c r="AF530" s="97"/>
      <c r="AG530" s="97"/>
      <c r="AH530" s="97"/>
      <c r="AI530" s="97"/>
      <c r="AJ530" s="97"/>
      <c r="AK530" s="97"/>
      <c r="AL530" s="97"/>
      <c r="AM530" s="97"/>
      <c r="AN530" s="97"/>
      <c r="AO530" s="97"/>
      <c r="AP530" s="97"/>
    </row>
    <row r="531" spans="1:42" ht="13.5" customHeight="1" x14ac:dyDescent="0.3">
      <c r="A531" s="42"/>
      <c r="B531" s="97"/>
      <c r="C531" s="97"/>
      <c r="D531" s="106"/>
      <c r="E531" s="10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100"/>
      <c r="U531" s="97"/>
      <c r="V531" s="101"/>
      <c r="W531" s="97"/>
      <c r="X531" s="97"/>
      <c r="Y531" s="97"/>
      <c r="Z531" s="97"/>
      <c r="AA531" s="97"/>
      <c r="AB531" s="97"/>
      <c r="AC531" s="97"/>
      <c r="AD531" s="97"/>
      <c r="AE531" s="97"/>
      <c r="AF531" s="97"/>
      <c r="AG531" s="97"/>
      <c r="AH531" s="97"/>
      <c r="AI531" s="97"/>
      <c r="AJ531" s="97"/>
      <c r="AK531" s="97"/>
      <c r="AL531" s="97"/>
      <c r="AM531" s="97"/>
      <c r="AN531" s="97"/>
      <c r="AO531" s="97"/>
      <c r="AP531" s="97"/>
    </row>
    <row r="532" spans="1:42" ht="13.5" customHeight="1" x14ac:dyDescent="0.3">
      <c r="A532" s="42"/>
      <c r="B532" s="97"/>
      <c r="C532" s="97"/>
      <c r="D532" s="106"/>
      <c r="E532" s="10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100"/>
      <c r="U532" s="97"/>
      <c r="V532" s="101"/>
      <c r="W532" s="97"/>
      <c r="X532" s="97"/>
      <c r="Y532" s="97"/>
      <c r="Z532" s="97"/>
      <c r="AA532" s="97"/>
      <c r="AB532" s="97"/>
      <c r="AC532" s="97"/>
      <c r="AD532" s="97"/>
      <c r="AE532" s="97"/>
      <c r="AF532" s="97"/>
      <c r="AG532" s="97"/>
      <c r="AH532" s="97"/>
      <c r="AI532" s="97"/>
      <c r="AJ532" s="97"/>
      <c r="AK532" s="97"/>
      <c r="AL532" s="97"/>
      <c r="AM532" s="97"/>
      <c r="AN532" s="97"/>
      <c r="AO532" s="97"/>
      <c r="AP532" s="97"/>
    </row>
    <row r="533" spans="1:42" ht="13.5" customHeight="1" x14ac:dyDescent="0.3">
      <c r="A533" s="42"/>
      <c r="B533" s="97"/>
      <c r="C533" s="97"/>
      <c r="D533" s="106"/>
      <c r="E533" s="10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100"/>
      <c r="U533" s="97"/>
      <c r="V533" s="101"/>
      <c r="W533" s="97"/>
      <c r="X533" s="97"/>
      <c r="Y533" s="97"/>
      <c r="Z533" s="97"/>
      <c r="AA533" s="97"/>
      <c r="AB533" s="97"/>
      <c r="AC533" s="97"/>
      <c r="AD533" s="97"/>
      <c r="AE533" s="97"/>
      <c r="AF533" s="97"/>
      <c r="AG533" s="97"/>
      <c r="AH533" s="97"/>
      <c r="AI533" s="97"/>
      <c r="AJ533" s="97"/>
      <c r="AK533" s="97"/>
      <c r="AL533" s="97"/>
      <c r="AM533" s="97"/>
      <c r="AN533" s="97"/>
      <c r="AO533" s="97"/>
      <c r="AP533" s="97"/>
    </row>
    <row r="534" spans="1:42" ht="13.5" customHeight="1" x14ac:dyDescent="0.3">
      <c r="A534" s="42"/>
      <c r="B534" s="97"/>
      <c r="C534" s="97"/>
      <c r="D534" s="106"/>
      <c r="E534" s="10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100"/>
      <c r="U534" s="97"/>
      <c r="V534" s="101"/>
      <c r="W534" s="97"/>
      <c r="X534" s="97"/>
      <c r="Y534" s="97"/>
      <c r="Z534" s="97"/>
      <c r="AA534" s="97"/>
      <c r="AB534" s="97"/>
      <c r="AC534" s="97"/>
      <c r="AD534" s="97"/>
      <c r="AE534" s="97"/>
      <c r="AF534" s="97"/>
      <c r="AG534" s="97"/>
      <c r="AH534" s="97"/>
      <c r="AI534" s="97"/>
      <c r="AJ534" s="97"/>
      <c r="AK534" s="97"/>
      <c r="AL534" s="97"/>
      <c r="AM534" s="97"/>
      <c r="AN534" s="97"/>
      <c r="AO534" s="97"/>
      <c r="AP534" s="97"/>
    </row>
    <row r="535" spans="1:42" ht="13.5" customHeight="1" x14ac:dyDescent="0.3">
      <c r="A535" s="42"/>
      <c r="B535" s="97"/>
      <c r="C535" s="97"/>
      <c r="D535" s="106"/>
      <c r="E535" s="10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100"/>
      <c r="U535" s="97"/>
      <c r="V535" s="101"/>
      <c r="W535" s="97"/>
      <c r="X535" s="97"/>
      <c r="Y535" s="97"/>
      <c r="Z535" s="97"/>
      <c r="AA535" s="97"/>
      <c r="AB535" s="97"/>
      <c r="AC535" s="97"/>
      <c r="AD535" s="97"/>
      <c r="AE535" s="97"/>
      <c r="AF535" s="97"/>
      <c r="AG535" s="97"/>
      <c r="AH535" s="97"/>
      <c r="AI535" s="97"/>
      <c r="AJ535" s="97"/>
      <c r="AK535" s="97"/>
      <c r="AL535" s="97"/>
      <c r="AM535" s="97"/>
      <c r="AN535" s="97"/>
      <c r="AO535" s="97"/>
      <c r="AP535" s="97"/>
    </row>
    <row r="536" spans="1:42" ht="13.5" customHeight="1" x14ac:dyDescent="0.3">
      <c r="A536" s="42"/>
      <c r="B536" s="97"/>
      <c r="C536" s="97"/>
      <c r="D536" s="106"/>
      <c r="E536" s="10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100"/>
      <c r="U536" s="97"/>
      <c r="V536" s="101"/>
      <c r="W536" s="97"/>
      <c r="X536" s="97"/>
      <c r="Y536" s="97"/>
      <c r="Z536" s="97"/>
      <c r="AA536" s="97"/>
      <c r="AB536" s="97"/>
      <c r="AC536" s="97"/>
      <c r="AD536" s="97"/>
      <c r="AE536" s="97"/>
      <c r="AF536" s="97"/>
      <c r="AG536" s="97"/>
      <c r="AH536" s="97"/>
      <c r="AI536" s="97"/>
      <c r="AJ536" s="97"/>
      <c r="AK536" s="97"/>
      <c r="AL536" s="97"/>
      <c r="AM536" s="97"/>
      <c r="AN536" s="97"/>
      <c r="AO536" s="97"/>
      <c r="AP536" s="97"/>
    </row>
    <row r="537" spans="1:42" ht="13.5" customHeight="1" x14ac:dyDescent="0.3">
      <c r="A537" s="42"/>
      <c r="B537" s="97"/>
      <c r="C537" s="97"/>
      <c r="D537" s="106"/>
      <c r="E537" s="10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100"/>
      <c r="U537" s="97"/>
      <c r="V537" s="101"/>
      <c r="W537" s="97"/>
      <c r="X537" s="97"/>
      <c r="Y537" s="97"/>
      <c r="Z537" s="97"/>
      <c r="AA537" s="97"/>
      <c r="AB537" s="97"/>
      <c r="AC537" s="97"/>
      <c r="AD537" s="97"/>
      <c r="AE537" s="97"/>
      <c r="AF537" s="97"/>
      <c r="AG537" s="97"/>
      <c r="AH537" s="97"/>
      <c r="AI537" s="97"/>
      <c r="AJ537" s="97"/>
      <c r="AK537" s="97"/>
      <c r="AL537" s="97"/>
      <c r="AM537" s="97"/>
      <c r="AN537" s="97"/>
      <c r="AO537" s="97"/>
      <c r="AP537" s="97"/>
    </row>
    <row r="538" spans="1:42" ht="13.5" customHeight="1" x14ac:dyDescent="0.3">
      <c r="A538" s="42"/>
      <c r="B538" s="97"/>
      <c r="C538" s="97"/>
      <c r="D538" s="106"/>
      <c r="E538" s="10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100"/>
      <c r="U538" s="97"/>
      <c r="V538" s="101"/>
      <c r="W538" s="97"/>
      <c r="X538" s="97"/>
      <c r="Y538" s="97"/>
      <c r="Z538" s="97"/>
      <c r="AA538" s="97"/>
      <c r="AB538" s="97"/>
      <c r="AC538" s="97"/>
      <c r="AD538" s="97"/>
      <c r="AE538" s="97"/>
      <c r="AF538" s="97"/>
      <c r="AG538" s="97"/>
      <c r="AH538" s="97"/>
      <c r="AI538" s="97"/>
      <c r="AJ538" s="97"/>
      <c r="AK538" s="97"/>
      <c r="AL538" s="97"/>
      <c r="AM538" s="97"/>
      <c r="AN538" s="97"/>
      <c r="AO538" s="97"/>
      <c r="AP538" s="97"/>
    </row>
    <row r="539" spans="1:42" ht="13.5" customHeight="1" x14ac:dyDescent="0.3">
      <c r="A539" s="42"/>
      <c r="B539" s="97"/>
      <c r="C539" s="97"/>
      <c r="D539" s="106"/>
      <c r="E539" s="10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100"/>
      <c r="U539" s="97"/>
      <c r="V539" s="101"/>
      <c r="W539" s="97"/>
      <c r="X539" s="97"/>
      <c r="Y539" s="97"/>
      <c r="Z539" s="97"/>
      <c r="AA539" s="97"/>
      <c r="AB539" s="97"/>
      <c r="AC539" s="97"/>
      <c r="AD539" s="97"/>
      <c r="AE539" s="97"/>
      <c r="AF539" s="97"/>
      <c r="AG539" s="97"/>
      <c r="AH539" s="97"/>
      <c r="AI539" s="97"/>
      <c r="AJ539" s="97"/>
      <c r="AK539" s="97"/>
      <c r="AL539" s="97"/>
      <c r="AM539" s="97"/>
      <c r="AN539" s="97"/>
      <c r="AO539" s="97"/>
      <c r="AP539" s="97"/>
    </row>
    <row r="540" spans="1:42" ht="13.5" customHeight="1" x14ac:dyDescent="0.3">
      <c r="A540" s="42"/>
      <c r="B540" s="97"/>
      <c r="C540" s="97"/>
      <c r="D540" s="106"/>
      <c r="E540" s="10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100"/>
      <c r="U540" s="97"/>
      <c r="V540" s="101"/>
      <c r="W540" s="97"/>
      <c r="X540" s="97"/>
      <c r="Y540" s="97"/>
      <c r="Z540" s="97"/>
      <c r="AA540" s="97"/>
      <c r="AB540" s="97"/>
      <c r="AC540" s="97"/>
      <c r="AD540" s="97"/>
      <c r="AE540" s="97"/>
      <c r="AF540" s="97"/>
      <c r="AG540" s="97"/>
      <c r="AH540" s="97"/>
      <c r="AI540" s="97"/>
      <c r="AJ540" s="97"/>
      <c r="AK540" s="97"/>
      <c r="AL540" s="97"/>
      <c r="AM540" s="97"/>
      <c r="AN540" s="97"/>
      <c r="AO540" s="97"/>
      <c r="AP540" s="97"/>
    </row>
    <row r="541" spans="1:42" ht="13.5" customHeight="1" x14ac:dyDescent="0.3">
      <c r="A541" s="42"/>
      <c r="B541" s="97"/>
      <c r="C541" s="97"/>
      <c r="D541" s="106"/>
      <c r="E541" s="10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100"/>
      <c r="U541" s="97"/>
      <c r="V541" s="101"/>
      <c r="W541" s="97"/>
      <c r="X541" s="97"/>
      <c r="Y541" s="97"/>
      <c r="Z541" s="97"/>
      <c r="AA541" s="97"/>
      <c r="AB541" s="97"/>
      <c r="AC541" s="97"/>
      <c r="AD541" s="97"/>
      <c r="AE541" s="97"/>
      <c r="AF541" s="97"/>
      <c r="AG541" s="97"/>
      <c r="AH541" s="97"/>
      <c r="AI541" s="97"/>
      <c r="AJ541" s="97"/>
      <c r="AK541" s="97"/>
      <c r="AL541" s="97"/>
      <c r="AM541" s="97"/>
      <c r="AN541" s="97"/>
      <c r="AO541" s="97"/>
      <c r="AP541" s="97"/>
    </row>
    <row r="542" spans="1:42" ht="13.5" customHeight="1" x14ac:dyDescent="0.3">
      <c r="A542" s="42"/>
      <c r="B542" s="97"/>
      <c r="C542" s="97"/>
      <c r="D542" s="106"/>
      <c r="E542" s="10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100"/>
      <c r="U542" s="97"/>
      <c r="V542" s="101"/>
      <c r="W542" s="97"/>
      <c r="X542" s="97"/>
      <c r="Y542" s="97"/>
      <c r="Z542" s="97"/>
      <c r="AA542" s="97"/>
      <c r="AB542" s="97"/>
      <c r="AC542" s="97"/>
      <c r="AD542" s="97"/>
      <c r="AE542" s="97"/>
      <c r="AF542" s="97"/>
      <c r="AG542" s="97"/>
      <c r="AH542" s="97"/>
      <c r="AI542" s="97"/>
      <c r="AJ542" s="97"/>
      <c r="AK542" s="97"/>
      <c r="AL542" s="97"/>
      <c r="AM542" s="97"/>
      <c r="AN542" s="97"/>
      <c r="AO542" s="97"/>
      <c r="AP542" s="97"/>
    </row>
    <row r="543" spans="1:42" ht="13.5" customHeight="1" x14ac:dyDescent="0.3">
      <c r="A543" s="42"/>
      <c r="B543" s="97"/>
      <c r="C543" s="97"/>
      <c r="D543" s="106"/>
      <c r="E543" s="10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100"/>
      <c r="U543" s="97"/>
      <c r="V543" s="101"/>
      <c r="W543" s="97"/>
      <c r="X543" s="97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  <c r="AJ543" s="97"/>
      <c r="AK543" s="97"/>
      <c r="AL543" s="97"/>
      <c r="AM543" s="97"/>
      <c r="AN543" s="97"/>
      <c r="AO543" s="97"/>
      <c r="AP543" s="97"/>
    </row>
    <row r="544" spans="1:42" ht="13.5" customHeight="1" x14ac:dyDescent="0.3">
      <c r="A544" s="42"/>
      <c r="B544" s="97"/>
      <c r="C544" s="97"/>
      <c r="D544" s="106"/>
      <c r="E544" s="10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100"/>
      <c r="U544" s="97"/>
      <c r="V544" s="101"/>
      <c r="W544" s="97"/>
      <c r="X544" s="97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  <c r="AJ544" s="97"/>
      <c r="AK544" s="97"/>
      <c r="AL544" s="97"/>
      <c r="AM544" s="97"/>
      <c r="AN544" s="97"/>
      <c r="AO544" s="97"/>
      <c r="AP544" s="97"/>
    </row>
    <row r="545" spans="1:42" ht="13.5" customHeight="1" x14ac:dyDescent="0.3">
      <c r="A545" s="42"/>
      <c r="B545" s="97"/>
      <c r="C545" s="97"/>
      <c r="D545" s="106"/>
      <c r="E545" s="10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100"/>
      <c r="U545" s="97"/>
      <c r="V545" s="101"/>
      <c r="W545" s="97"/>
      <c r="X545" s="97"/>
      <c r="Y545" s="97"/>
      <c r="Z545" s="97"/>
      <c r="AA545" s="97"/>
      <c r="AB545" s="97"/>
      <c r="AC545" s="97"/>
      <c r="AD545" s="97"/>
      <c r="AE545" s="97"/>
      <c r="AF545" s="97"/>
      <c r="AG545" s="97"/>
      <c r="AH545" s="97"/>
      <c r="AI545" s="97"/>
      <c r="AJ545" s="97"/>
      <c r="AK545" s="97"/>
      <c r="AL545" s="97"/>
      <c r="AM545" s="97"/>
      <c r="AN545" s="97"/>
      <c r="AO545" s="97"/>
      <c r="AP545" s="97"/>
    </row>
    <row r="546" spans="1:42" ht="13.5" customHeight="1" x14ac:dyDescent="0.3">
      <c r="A546" s="42"/>
      <c r="B546" s="97"/>
      <c r="C546" s="97"/>
      <c r="D546" s="106"/>
      <c r="E546" s="10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100"/>
      <c r="U546" s="97"/>
      <c r="V546" s="101"/>
      <c r="W546" s="97"/>
      <c r="X546" s="97"/>
      <c r="Y546" s="97"/>
      <c r="Z546" s="97"/>
      <c r="AA546" s="97"/>
      <c r="AB546" s="97"/>
      <c r="AC546" s="97"/>
      <c r="AD546" s="97"/>
      <c r="AE546" s="97"/>
      <c r="AF546" s="97"/>
      <c r="AG546" s="97"/>
      <c r="AH546" s="97"/>
      <c r="AI546" s="97"/>
      <c r="AJ546" s="97"/>
      <c r="AK546" s="97"/>
      <c r="AL546" s="97"/>
      <c r="AM546" s="97"/>
      <c r="AN546" s="97"/>
      <c r="AO546" s="97"/>
      <c r="AP546" s="97"/>
    </row>
    <row r="547" spans="1:42" ht="13.5" customHeight="1" x14ac:dyDescent="0.3">
      <c r="A547" s="42"/>
      <c r="B547" s="97"/>
      <c r="C547" s="97"/>
      <c r="D547" s="106"/>
      <c r="E547" s="10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100"/>
      <c r="U547" s="97"/>
      <c r="V547" s="101"/>
      <c r="W547" s="97"/>
      <c r="X547" s="97"/>
      <c r="Y547" s="97"/>
      <c r="Z547" s="97"/>
      <c r="AA547" s="97"/>
      <c r="AB547" s="97"/>
      <c r="AC547" s="97"/>
      <c r="AD547" s="97"/>
      <c r="AE547" s="97"/>
      <c r="AF547" s="97"/>
      <c r="AG547" s="97"/>
      <c r="AH547" s="97"/>
      <c r="AI547" s="97"/>
      <c r="AJ547" s="97"/>
      <c r="AK547" s="97"/>
      <c r="AL547" s="97"/>
      <c r="AM547" s="97"/>
      <c r="AN547" s="97"/>
      <c r="AO547" s="97"/>
      <c r="AP547" s="97"/>
    </row>
    <row r="548" spans="1:42" ht="13.5" customHeight="1" x14ac:dyDescent="0.3">
      <c r="A548" s="42"/>
      <c r="B548" s="97"/>
      <c r="C548" s="97"/>
      <c r="D548" s="106"/>
      <c r="E548" s="10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100"/>
      <c r="U548" s="97"/>
      <c r="V548" s="101"/>
      <c r="W548" s="97"/>
      <c r="X548" s="97"/>
      <c r="Y548" s="97"/>
      <c r="Z548" s="97"/>
      <c r="AA548" s="97"/>
      <c r="AB548" s="97"/>
      <c r="AC548" s="97"/>
      <c r="AD548" s="97"/>
      <c r="AE548" s="97"/>
      <c r="AF548" s="97"/>
      <c r="AG548" s="97"/>
      <c r="AH548" s="97"/>
      <c r="AI548" s="97"/>
      <c r="AJ548" s="97"/>
      <c r="AK548" s="97"/>
      <c r="AL548" s="97"/>
      <c r="AM548" s="97"/>
      <c r="AN548" s="97"/>
      <c r="AO548" s="97"/>
      <c r="AP548" s="97"/>
    </row>
    <row r="549" spans="1:42" ht="13.5" customHeight="1" x14ac:dyDescent="0.3">
      <c r="A549" s="42"/>
      <c r="B549" s="97"/>
      <c r="C549" s="97"/>
      <c r="D549" s="106"/>
      <c r="E549" s="10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100"/>
      <c r="U549" s="97"/>
      <c r="V549" s="101"/>
      <c r="W549" s="97"/>
      <c r="X549" s="97"/>
      <c r="Y549" s="97"/>
      <c r="Z549" s="97"/>
      <c r="AA549" s="97"/>
      <c r="AB549" s="97"/>
      <c r="AC549" s="97"/>
      <c r="AD549" s="97"/>
      <c r="AE549" s="97"/>
      <c r="AF549" s="97"/>
      <c r="AG549" s="97"/>
      <c r="AH549" s="97"/>
      <c r="AI549" s="97"/>
      <c r="AJ549" s="97"/>
      <c r="AK549" s="97"/>
      <c r="AL549" s="97"/>
      <c r="AM549" s="97"/>
      <c r="AN549" s="97"/>
      <c r="AO549" s="97"/>
      <c r="AP549" s="97"/>
    </row>
    <row r="550" spans="1:42" ht="13.5" customHeight="1" x14ac:dyDescent="0.3">
      <c r="A550" s="42"/>
      <c r="B550" s="97"/>
      <c r="C550" s="97"/>
      <c r="D550" s="106"/>
      <c r="E550" s="10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100"/>
      <c r="U550" s="97"/>
      <c r="V550" s="101"/>
      <c r="W550" s="97"/>
      <c r="X550" s="97"/>
      <c r="Y550" s="97"/>
      <c r="Z550" s="97"/>
      <c r="AA550" s="97"/>
      <c r="AB550" s="97"/>
      <c r="AC550" s="97"/>
      <c r="AD550" s="97"/>
      <c r="AE550" s="97"/>
      <c r="AF550" s="97"/>
      <c r="AG550" s="97"/>
      <c r="AH550" s="97"/>
      <c r="AI550" s="97"/>
      <c r="AJ550" s="97"/>
      <c r="AK550" s="97"/>
      <c r="AL550" s="97"/>
      <c r="AM550" s="97"/>
      <c r="AN550" s="97"/>
      <c r="AO550" s="97"/>
      <c r="AP550" s="97"/>
    </row>
    <row r="551" spans="1:42" ht="13.5" customHeight="1" x14ac:dyDescent="0.3">
      <c r="A551" s="42"/>
      <c r="B551" s="97"/>
      <c r="C551" s="97"/>
      <c r="D551" s="106"/>
      <c r="E551" s="10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100"/>
      <c r="U551" s="97"/>
      <c r="V551" s="101"/>
      <c r="W551" s="97"/>
      <c r="X551" s="97"/>
      <c r="Y551" s="97"/>
      <c r="Z551" s="97"/>
      <c r="AA551" s="97"/>
      <c r="AB551" s="97"/>
      <c r="AC551" s="97"/>
      <c r="AD551" s="97"/>
      <c r="AE551" s="97"/>
      <c r="AF551" s="97"/>
      <c r="AG551" s="97"/>
      <c r="AH551" s="97"/>
      <c r="AI551" s="97"/>
      <c r="AJ551" s="97"/>
      <c r="AK551" s="97"/>
      <c r="AL551" s="97"/>
      <c r="AM551" s="97"/>
      <c r="AN551" s="97"/>
      <c r="AO551" s="97"/>
      <c r="AP551" s="97"/>
    </row>
    <row r="552" spans="1:42" ht="13.5" customHeight="1" x14ac:dyDescent="0.3">
      <c r="A552" s="42"/>
      <c r="B552" s="97"/>
      <c r="C552" s="97"/>
      <c r="D552" s="106"/>
      <c r="E552" s="10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100"/>
      <c r="U552" s="97"/>
      <c r="V552" s="101"/>
      <c r="W552" s="97"/>
      <c r="X552" s="97"/>
      <c r="Y552" s="97"/>
      <c r="Z552" s="97"/>
      <c r="AA552" s="97"/>
      <c r="AB552" s="97"/>
      <c r="AC552" s="97"/>
      <c r="AD552" s="97"/>
      <c r="AE552" s="97"/>
      <c r="AF552" s="97"/>
      <c r="AG552" s="97"/>
      <c r="AH552" s="97"/>
      <c r="AI552" s="97"/>
      <c r="AJ552" s="97"/>
      <c r="AK552" s="97"/>
      <c r="AL552" s="97"/>
      <c r="AM552" s="97"/>
      <c r="AN552" s="97"/>
      <c r="AO552" s="97"/>
      <c r="AP552" s="97"/>
    </row>
    <row r="553" spans="1:42" ht="13.5" customHeight="1" x14ac:dyDescent="0.3">
      <c r="A553" s="42"/>
      <c r="B553" s="97"/>
      <c r="C553" s="97"/>
      <c r="D553" s="106"/>
      <c r="E553" s="10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100"/>
      <c r="U553" s="97"/>
      <c r="V553" s="101"/>
      <c r="W553" s="97"/>
      <c r="X553" s="97"/>
      <c r="Y553" s="97"/>
      <c r="Z553" s="97"/>
      <c r="AA553" s="97"/>
      <c r="AB553" s="97"/>
      <c r="AC553" s="97"/>
      <c r="AD553" s="97"/>
      <c r="AE553" s="97"/>
      <c r="AF553" s="97"/>
      <c r="AG553" s="97"/>
      <c r="AH553" s="97"/>
      <c r="AI553" s="97"/>
      <c r="AJ553" s="97"/>
      <c r="AK553" s="97"/>
      <c r="AL553" s="97"/>
      <c r="AM553" s="97"/>
      <c r="AN553" s="97"/>
      <c r="AO553" s="97"/>
      <c r="AP553" s="97"/>
    </row>
    <row r="554" spans="1:42" ht="13.5" customHeight="1" x14ac:dyDescent="0.3">
      <c r="A554" s="42"/>
      <c r="B554" s="97"/>
      <c r="C554" s="97"/>
      <c r="D554" s="106"/>
      <c r="E554" s="10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100"/>
      <c r="U554" s="97"/>
      <c r="V554" s="101"/>
      <c r="W554" s="97"/>
      <c r="X554" s="97"/>
      <c r="Y554" s="97"/>
      <c r="Z554" s="97"/>
      <c r="AA554" s="97"/>
      <c r="AB554" s="97"/>
      <c r="AC554" s="97"/>
      <c r="AD554" s="97"/>
      <c r="AE554" s="97"/>
      <c r="AF554" s="97"/>
      <c r="AG554" s="97"/>
      <c r="AH554" s="97"/>
      <c r="AI554" s="97"/>
      <c r="AJ554" s="97"/>
      <c r="AK554" s="97"/>
      <c r="AL554" s="97"/>
      <c r="AM554" s="97"/>
      <c r="AN554" s="97"/>
      <c r="AO554" s="97"/>
      <c r="AP554" s="97"/>
    </row>
    <row r="555" spans="1:42" ht="13.5" customHeight="1" x14ac:dyDescent="0.3">
      <c r="A555" s="42"/>
      <c r="B555" s="97"/>
      <c r="C555" s="97"/>
      <c r="D555" s="106"/>
      <c r="E555" s="10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100"/>
      <c r="U555" s="97"/>
      <c r="V555" s="101"/>
      <c r="W555" s="97"/>
      <c r="X555" s="97"/>
      <c r="Y555" s="97"/>
      <c r="Z555" s="97"/>
      <c r="AA555" s="97"/>
      <c r="AB555" s="97"/>
      <c r="AC555" s="97"/>
      <c r="AD555" s="97"/>
      <c r="AE555" s="97"/>
      <c r="AF555" s="97"/>
      <c r="AG555" s="97"/>
      <c r="AH555" s="97"/>
      <c r="AI555" s="97"/>
      <c r="AJ555" s="97"/>
      <c r="AK555" s="97"/>
      <c r="AL555" s="97"/>
      <c r="AM555" s="97"/>
      <c r="AN555" s="97"/>
      <c r="AO555" s="97"/>
      <c r="AP555" s="97"/>
    </row>
    <row r="556" spans="1:42" ht="13.5" customHeight="1" x14ac:dyDescent="0.3">
      <c r="A556" s="42"/>
      <c r="B556" s="97"/>
      <c r="C556" s="97"/>
      <c r="D556" s="106"/>
      <c r="E556" s="10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100"/>
      <c r="U556" s="97"/>
      <c r="V556" s="101"/>
      <c r="W556" s="97"/>
      <c r="X556" s="97"/>
      <c r="Y556" s="97"/>
      <c r="Z556" s="97"/>
      <c r="AA556" s="97"/>
      <c r="AB556" s="97"/>
      <c r="AC556" s="97"/>
      <c r="AD556" s="97"/>
      <c r="AE556" s="97"/>
      <c r="AF556" s="97"/>
      <c r="AG556" s="97"/>
      <c r="AH556" s="97"/>
      <c r="AI556" s="97"/>
      <c r="AJ556" s="97"/>
      <c r="AK556" s="97"/>
      <c r="AL556" s="97"/>
      <c r="AM556" s="97"/>
      <c r="AN556" s="97"/>
      <c r="AO556" s="97"/>
      <c r="AP556" s="97"/>
    </row>
    <row r="557" spans="1:42" ht="13.5" customHeight="1" x14ac:dyDescent="0.3">
      <c r="A557" s="42"/>
      <c r="B557" s="97"/>
      <c r="C557" s="97"/>
      <c r="D557" s="106"/>
      <c r="E557" s="10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100"/>
      <c r="U557" s="97"/>
      <c r="V557" s="101"/>
      <c r="W557" s="97"/>
      <c r="X557" s="97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  <c r="AJ557" s="97"/>
      <c r="AK557" s="97"/>
      <c r="AL557" s="97"/>
      <c r="AM557" s="97"/>
      <c r="AN557" s="97"/>
      <c r="AO557" s="97"/>
      <c r="AP557" s="97"/>
    </row>
    <row r="558" spans="1:42" ht="13.5" customHeight="1" x14ac:dyDescent="0.3">
      <c r="A558" s="42"/>
      <c r="B558" s="97"/>
      <c r="C558" s="97"/>
      <c r="D558" s="106"/>
      <c r="E558" s="10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100"/>
      <c r="U558" s="97"/>
      <c r="V558" s="101"/>
      <c r="W558" s="97"/>
      <c r="X558" s="97"/>
      <c r="Y558" s="97"/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  <c r="AJ558" s="97"/>
      <c r="AK558" s="97"/>
      <c r="AL558" s="97"/>
      <c r="AM558" s="97"/>
      <c r="AN558" s="97"/>
      <c r="AO558" s="97"/>
      <c r="AP558" s="97"/>
    </row>
    <row r="559" spans="1:42" ht="13.5" customHeight="1" x14ac:dyDescent="0.3">
      <c r="A559" s="42"/>
      <c r="B559" s="97"/>
      <c r="C559" s="97"/>
      <c r="D559" s="106"/>
      <c r="E559" s="10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100"/>
      <c r="U559" s="97"/>
      <c r="V559" s="101"/>
      <c r="W559" s="97"/>
      <c r="X559" s="97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  <c r="AJ559" s="97"/>
      <c r="AK559" s="97"/>
      <c r="AL559" s="97"/>
      <c r="AM559" s="97"/>
      <c r="AN559" s="97"/>
      <c r="AO559" s="97"/>
      <c r="AP559" s="97"/>
    </row>
    <row r="560" spans="1:42" ht="13.5" customHeight="1" x14ac:dyDescent="0.3">
      <c r="A560" s="42"/>
      <c r="B560" s="97"/>
      <c r="C560" s="97"/>
      <c r="D560" s="106"/>
      <c r="E560" s="10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100"/>
      <c r="U560" s="97"/>
      <c r="V560" s="101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7"/>
      <c r="AH560" s="97"/>
      <c r="AI560" s="97"/>
      <c r="AJ560" s="97"/>
      <c r="AK560" s="97"/>
      <c r="AL560" s="97"/>
      <c r="AM560" s="97"/>
      <c r="AN560" s="97"/>
      <c r="AO560" s="97"/>
      <c r="AP560" s="97"/>
    </row>
    <row r="561" spans="1:42" ht="13.5" customHeight="1" x14ac:dyDescent="0.3">
      <c r="A561" s="42"/>
      <c r="B561" s="97"/>
      <c r="C561" s="97"/>
      <c r="D561" s="106"/>
      <c r="E561" s="10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100"/>
      <c r="U561" s="97"/>
      <c r="V561" s="101"/>
      <c r="W561" s="97"/>
      <c r="X561" s="97"/>
      <c r="Y561" s="97"/>
      <c r="Z561" s="97"/>
      <c r="AA561" s="97"/>
      <c r="AB561" s="97"/>
      <c r="AC561" s="97"/>
      <c r="AD561" s="97"/>
      <c r="AE561" s="97"/>
      <c r="AF561" s="97"/>
      <c r="AG561" s="97"/>
      <c r="AH561" s="97"/>
      <c r="AI561" s="97"/>
      <c r="AJ561" s="97"/>
      <c r="AK561" s="97"/>
      <c r="AL561" s="97"/>
      <c r="AM561" s="97"/>
      <c r="AN561" s="97"/>
      <c r="AO561" s="97"/>
      <c r="AP561" s="97"/>
    </row>
    <row r="562" spans="1:42" ht="13.5" customHeight="1" x14ac:dyDescent="0.3">
      <c r="A562" s="42"/>
      <c r="B562" s="97"/>
      <c r="C562" s="97"/>
      <c r="D562" s="106"/>
      <c r="E562" s="10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100"/>
      <c r="U562" s="97"/>
      <c r="V562" s="101"/>
      <c r="W562" s="97"/>
      <c r="X562" s="97"/>
      <c r="Y562" s="97"/>
      <c r="Z562" s="97"/>
      <c r="AA562" s="97"/>
      <c r="AB562" s="97"/>
      <c r="AC562" s="97"/>
      <c r="AD562" s="97"/>
      <c r="AE562" s="97"/>
      <c r="AF562" s="97"/>
      <c r="AG562" s="97"/>
      <c r="AH562" s="97"/>
      <c r="AI562" s="97"/>
      <c r="AJ562" s="97"/>
      <c r="AK562" s="97"/>
      <c r="AL562" s="97"/>
      <c r="AM562" s="97"/>
      <c r="AN562" s="97"/>
      <c r="AO562" s="97"/>
      <c r="AP562" s="97"/>
    </row>
    <row r="563" spans="1:42" ht="13.5" customHeight="1" x14ac:dyDescent="0.3">
      <c r="A563" s="42"/>
      <c r="B563" s="97"/>
      <c r="C563" s="97"/>
      <c r="D563" s="106"/>
      <c r="E563" s="10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100"/>
      <c r="U563" s="97"/>
      <c r="V563" s="101"/>
      <c r="W563" s="97"/>
      <c r="X563" s="97"/>
      <c r="Y563" s="97"/>
      <c r="Z563" s="97"/>
      <c r="AA563" s="97"/>
      <c r="AB563" s="97"/>
      <c r="AC563" s="97"/>
      <c r="AD563" s="97"/>
      <c r="AE563" s="97"/>
      <c r="AF563" s="97"/>
      <c r="AG563" s="97"/>
      <c r="AH563" s="97"/>
      <c r="AI563" s="97"/>
      <c r="AJ563" s="97"/>
      <c r="AK563" s="97"/>
      <c r="AL563" s="97"/>
      <c r="AM563" s="97"/>
      <c r="AN563" s="97"/>
      <c r="AO563" s="97"/>
      <c r="AP563" s="97"/>
    </row>
    <row r="564" spans="1:42" ht="13.5" customHeight="1" x14ac:dyDescent="0.3">
      <c r="A564" s="42"/>
      <c r="B564" s="97"/>
      <c r="C564" s="97"/>
      <c r="D564" s="106"/>
      <c r="E564" s="10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100"/>
      <c r="U564" s="97"/>
      <c r="V564" s="101"/>
      <c r="W564" s="97"/>
      <c r="X564" s="97"/>
      <c r="Y564" s="97"/>
      <c r="Z564" s="97"/>
      <c r="AA564" s="97"/>
      <c r="AB564" s="97"/>
      <c r="AC564" s="97"/>
      <c r="AD564" s="97"/>
      <c r="AE564" s="97"/>
      <c r="AF564" s="97"/>
      <c r="AG564" s="97"/>
      <c r="AH564" s="97"/>
      <c r="AI564" s="97"/>
      <c r="AJ564" s="97"/>
      <c r="AK564" s="97"/>
      <c r="AL564" s="97"/>
      <c r="AM564" s="97"/>
      <c r="AN564" s="97"/>
      <c r="AO564" s="97"/>
      <c r="AP564" s="97"/>
    </row>
    <row r="565" spans="1:42" ht="13.5" customHeight="1" x14ac:dyDescent="0.3">
      <c r="A565" s="42"/>
      <c r="B565" s="97"/>
      <c r="C565" s="97"/>
      <c r="D565" s="106"/>
      <c r="E565" s="10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100"/>
      <c r="U565" s="97"/>
      <c r="V565" s="101"/>
      <c r="W565" s="97"/>
      <c r="X565" s="97"/>
      <c r="Y565" s="97"/>
      <c r="Z565" s="97"/>
      <c r="AA565" s="97"/>
      <c r="AB565" s="97"/>
      <c r="AC565" s="97"/>
      <c r="AD565" s="97"/>
      <c r="AE565" s="97"/>
      <c r="AF565" s="97"/>
      <c r="AG565" s="97"/>
      <c r="AH565" s="97"/>
      <c r="AI565" s="97"/>
      <c r="AJ565" s="97"/>
      <c r="AK565" s="97"/>
      <c r="AL565" s="97"/>
      <c r="AM565" s="97"/>
      <c r="AN565" s="97"/>
      <c r="AO565" s="97"/>
      <c r="AP565" s="97"/>
    </row>
    <row r="566" spans="1:42" ht="13.5" customHeight="1" x14ac:dyDescent="0.3">
      <c r="A566" s="42"/>
      <c r="B566" s="97"/>
      <c r="C566" s="97"/>
      <c r="D566" s="106"/>
      <c r="E566" s="10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100"/>
      <c r="U566" s="97"/>
      <c r="V566" s="101"/>
      <c r="W566" s="97"/>
      <c r="X566" s="97"/>
      <c r="Y566" s="97"/>
      <c r="Z566" s="97"/>
      <c r="AA566" s="97"/>
      <c r="AB566" s="97"/>
      <c r="AC566" s="97"/>
      <c r="AD566" s="97"/>
      <c r="AE566" s="97"/>
      <c r="AF566" s="97"/>
      <c r="AG566" s="97"/>
      <c r="AH566" s="97"/>
      <c r="AI566" s="97"/>
      <c r="AJ566" s="97"/>
      <c r="AK566" s="97"/>
      <c r="AL566" s="97"/>
      <c r="AM566" s="97"/>
      <c r="AN566" s="97"/>
      <c r="AO566" s="97"/>
      <c r="AP566" s="97"/>
    </row>
    <row r="567" spans="1:42" ht="13.5" customHeight="1" x14ac:dyDescent="0.3">
      <c r="A567" s="42"/>
      <c r="B567" s="97"/>
      <c r="C567" s="97"/>
      <c r="D567" s="106"/>
      <c r="E567" s="10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100"/>
      <c r="U567" s="97"/>
      <c r="V567" s="101"/>
      <c r="W567" s="97"/>
      <c r="X567" s="97"/>
      <c r="Y567" s="97"/>
      <c r="Z567" s="97"/>
      <c r="AA567" s="97"/>
      <c r="AB567" s="97"/>
      <c r="AC567" s="97"/>
      <c r="AD567" s="97"/>
      <c r="AE567" s="97"/>
      <c r="AF567" s="97"/>
      <c r="AG567" s="97"/>
      <c r="AH567" s="97"/>
      <c r="AI567" s="97"/>
      <c r="AJ567" s="97"/>
      <c r="AK567" s="97"/>
      <c r="AL567" s="97"/>
      <c r="AM567" s="97"/>
      <c r="AN567" s="97"/>
      <c r="AO567" s="97"/>
      <c r="AP567" s="97"/>
    </row>
    <row r="568" spans="1:42" ht="13.5" customHeight="1" x14ac:dyDescent="0.3">
      <c r="A568" s="42"/>
      <c r="B568" s="97"/>
      <c r="C568" s="97"/>
      <c r="D568" s="106"/>
      <c r="E568" s="10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100"/>
      <c r="U568" s="97"/>
      <c r="V568" s="101"/>
      <c r="W568" s="97"/>
      <c r="X568" s="97"/>
      <c r="Y568" s="97"/>
      <c r="Z568" s="97"/>
      <c r="AA568" s="97"/>
      <c r="AB568" s="97"/>
      <c r="AC568" s="97"/>
      <c r="AD568" s="97"/>
      <c r="AE568" s="97"/>
      <c r="AF568" s="97"/>
      <c r="AG568" s="97"/>
      <c r="AH568" s="97"/>
      <c r="AI568" s="97"/>
      <c r="AJ568" s="97"/>
      <c r="AK568" s="97"/>
      <c r="AL568" s="97"/>
      <c r="AM568" s="97"/>
      <c r="AN568" s="97"/>
      <c r="AO568" s="97"/>
      <c r="AP568" s="97"/>
    </row>
    <row r="569" spans="1:42" ht="13.5" customHeight="1" x14ac:dyDescent="0.3">
      <c r="A569" s="42"/>
      <c r="B569" s="97"/>
      <c r="C569" s="97"/>
      <c r="D569" s="106"/>
      <c r="E569" s="10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100"/>
      <c r="U569" s="97"/>
      <c r="V569" s="101"/>
      <c r="W569" s="97"/>
      <c r="X569" s="97"/>
      <c r="Y569" s="97"/>
      <c r="Z569" s="97"/>
      <c r="AA569" s="97"/>
      <c r="AB569" s="97"/>
      <c r="AC569" s="97"/>
      <c r="AD569" s="97"/>
      <c r="AE569" s="97"/>
      <c r="AF569" s="97"/>
      <c r="AG569" s="97"/>
      <c r="AH569" s="97"/>
      <c r="AI569" s="97"/>
      <c r="AJ569" s="97"/>
      <c r="AK569" s="97"/>
      <c r="AL569" s="97"/>
      <c r="AM569" s="97"/>
      <c r="AN569" s="97"/>
      <c r="AO569" s="97"/>
      <c r="AP569" s="97"/>
    </row>
    <row r="570" spans="1:42" ht="13.5" customHeight="1" x14ac:dyDescent="0.3">
      <c r="A570" s="42"/>
      <c r="B570" s="97"/>
      <c r="C570" s="97"/>
      <c r="D570" s="106"/>
      <c r="E570" s="10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100"/>
      <c r="U570" s="97"/>
      <c r="V570" s="101"/>
      <c r="W570" s="97"/>
      <c r="X570" s="97"/>
      <c r="Y570" s="97"/>
      <c r="Z570" s="97"/>
      <c r="AA570" s="97"/>
      <c r="AB570" s="97"/>
      <c r="AC570" s="97"/>
      <c r="AD570" s="97"/>
      <c r="AE570" s="97"/>
      <c r="AF570" s="97"/>
      <c r="AG570" s="97"/>
      <c r="AH570" s="97"/>
      <c r="AI570" s="97"/>
      <c r="AJ570" s="97"/>
      <c r="AK570" s="97"/>
      <c r="AL570" s="97"/>
      <c r="AM570" s="97"/>
      <c r="AN570" s="97"/>
      <c r="AO570" s="97"/>
      <c r="AP570" s="97"/>
    </row>
    <row r="571" spans="1:42" ht="13.5" customHeight="1" x14ac:dyDescent="0.3">
      <c r="A571" s="42"/>
      <c r="B571" s="97"/>
      <c r="C571" s="97"/>
      <c r="D571" s="106"/>
      <c r="E571" s="10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100"/>
      <c r="U571" s="97"/>
      <c r="V571" s="101"/>
      <c r="W571" s="97"/>
      <c r="X571" s="97"/>
      <c r="Y571" s="97"/>
      <c r="Z571" s="97"/>
      <c r="AA571" s="97"/>
      <c r="AB571" s="97"/>
      <c r="AC571" s="97"/>
      <c r="AD571" s="97"/>
      <c r="AE571" s="97"/>
      <c r="AF571" s="97"/>
      <c r="AG571" s="97"/>
      <c r="AH571" s="97"/>
      <c r="AI571" s="97"/>
      <c r="AJ571" s="97"/>
      <c r="AK571" s="97"/>
      <c r="AL571" s="97"/>
      <c r="AM571" s="97"/>
      <c r="AN571" s="97"/>
      <c r="AO571" s="97"/>
      <c r="AP571" s="97"/>
    </row>
    <row r="572" spans="1:42" ht="13.5" customHeight="1" x14ac:dyDescent="0.3">
      <c r="A572" s="42"/>
      <c r="B572" s="97"/>
      <c r="C572" s="97"/>
      <c r="D572" s="106"/>
      <c r="E572" s="10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100"/>
      <c r="U572" s="97"/>
      <c r="V572" s="101"/>
      <c r="W572" s="97"/>
      <c r="X572" s="97"/>
      <c r="Y572" s="97"/>
      <c r="Z572" s="97"/>
      <c r="AA572" s="97"/>
      <c r="AB572" s="97"/>
      <c r="AC572" s="97"/>
      <c r="AD572" s="97"/>
      <c r="AE572" s="97"/>
      <c r="AF572" s="97"/>
      <c r="AG572" s="97"/>
      <c r="AH572" s="97"/>
      <c r="AI572" s="97"/>
      <c r="AJ572" s="97"/>
      <c r="AK572" s="97"/>
      <c r="AL572" s="97"/>
      <c r="AM572" s="97"/>
      <c r="AN572" s="97"/>
      <c r="AO572" s="97"/>
      <c r="AP572" s="97"/>
    </row>
    <row r="573" spans="1:42" ht="13.5" customHeight="1" x14ac:dyDescent="0.3">
      <c r="A573" s="42"/>
      <c r="B573" s="97"/>
      <c r="C573" s="97"/>
      <c r="D573" s="106"/>
      <c r="E573" s="10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100"/>
      <c r="U573" s="97"/>
      <c r="V573" s="101"/>
      <c r="W573" s="97"/>
      <c r="X573" s="97"/>
      <c r="Y573" s="97"/>
      <c r="Z573" s="97"/>
      <c r="AA573" s="97"/>
      <c r="AB573" s="97"/>
      <c r="AC573" s="97"/>
      <c r="AD573" s="97"/>
      <c r="AE573" s="97"/>
      <c r="AF573" s="97"/>
      <c r="AG573" s="97"/>
      <c r="AH573" s="97"/>
      <c r="AI573" s="97"/>
      <c r="AJ573" s="97"/>
      <c r="AK573" s="97"/>
      <c r="AL573" s="97"/>
      <c r="AM573" s="97"/>
      <c r="AN573" s="97"/>
      <c r="AO573" s="97"/>
      <c r="AP573" s="97"/>
    </row>
    <row r="574" spans="1:42" ht="13.5" customHeight="1" x14ac:dyDescent="0.3">
      <c r="A574" s="42"/>
      <c r="B574" s="97"/>
      <c r="C574" s="97"/>
      <c r="D574" s="106"/>
      <c r="E574" s="10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100"/>
      <c r="U574" s="97"/>
      <c r="V574" s="101"/>
      <c r="W574" s="97"/>
      <c r="X574" s="97"/>
      <c r="Y574" s="97"/>
      <c r="Z574" s="97"/>
      <c r="AA574" s="97"/>
      <c r="AB574" s="97"/>
      <c r="AC574" s="97"/>
      <c r="AD574" s="97"/>
      <c r="AE574" s="97"/>
      <c r="AF574" s="97"/>
      <c r="AG574" s="97"/>
      <c r="AH574" s="97"/>
      <c r="AI574" s="97"/>
      <c r="AJ574" s="97"/>
      <c r="AK574" s="97"/>
      <c r="AL574" s="97"/>
      <c r="AM574" s="97"/>
      <c r="AN574" s="97"/>
      <c r="AO574" s="97"/>
      <c r="AP574" s="97"/>
    </row>
    <row r="575" spans="1:42" ht="13.5" customHeight="1" x14ac:dyDescent="0.3">
      <c r="A575" s="42"/>
      <c r="B575" s="97"/>
      <c r="C575" s="97"/>
      <c r="D575" s="106"/>
      <c r="E575" s="10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100"/>
      <c r="U575" s="97"/>
      <c r="V575" s="101"/>
      <c r="W575" s="97"/>
      <c r="X575" s="97"/>
      <c r="Y575" s="97"/>
      <c r="Z575" s="97"/>
      <c r="AA575" s="97"/>
      <c r="AB575" s="97"/>
      <c r="AC575" s="97"/>
      <c r="AD575" s="97"/>
      <c r="AE575" s="97"/>
      <c r="AF575" s="97"/>
      <c r="AG575" s="97"/>
      <c r="AH575" s="97"/>
      <c r="AI575" s="97"/>
      <c r="AJ575" s="97"/>
      <c r="AK575" s="97"/>
      <c r="AL575" s="97"/>
      <c r="AM575" s="97"/>
      <c r="AN575" s="97"/>
      <c r="AO575" s="97"/>
      <c r="AP575" s="97"/>
    </row>
    <row r="576" spans="1:42" ht="13.5" customHeight="1" x14ac:dyDescent="0.3">
      <c r="A576" s="42"/>
      <c r="B576" s="97"/>
      <c r="C576" s="97"/>
      <c r="D576" s="106"/>
      <c r="E576" s="10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100"/>
      <c r="U576" s="97"/>
      <c r="V576" s="101"/>
      <c r="W576" s="97"/>
      <c r="X576" s="97"/>
      <c r="Y576" s="97"/>
      <c r="Z576" s="97"/>
      <c r="AA576" s="97"/>
      <c r="AB576" s="97"/>
      <c r="AC576" s="97"/>
      <c r="AD576" s="97"/>
      <c r="AE576" s="97"/>
      <c r="AF576" s="97"/>
      <c r="AG576" s="97"/>
      <c r="AH576" s="97"/>
      <c r="AI576" s="97"/>
      <c r="AJ576" s="97"/>
      <c r="AK576" s="97"/>
      <c r="AL576" s="97"/>
      <c r="AM576" s="97"/>
      <c r="AN576" s="97"/>
      <c r="AO576" s="97"/>
      <c r="AP576" s="97"/>
    </row>
    <row r="577" spans="1:42" ht="13.5" customHeight="1" x14ac:dyDescent="0.3">
      <c r="A577" s="42"/>
      <c r="B577" s="97"/>
      <c r="C577" s="97"/>
      <c r="D577" s="106"/>
      <c r="E577" s="10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100"/>
      <c r="U577" s="97"/>
      <c r="V577" s="101"/>
      <c r="W577" s="97"/>
      <c r="X577" s="97"/>
      <c r="Y577" s="97"/>
      <c r="Z577" s="97"/>
      <c r="AA577" s="97"/>
      <c r="AB577" s="97"/>
      <c r="AC577" s="97"/>
      <c r="AD577" s="97"/>
      <c r="AE577" s="97"/>
      <c r="AF577" s="97"/>
      <c r="AG577" s="97"/>
      <c r="AH577" s="97"/>
      <c r="AI577" s="97"/>
      <c r="AJ577" s="97"/>
      <c r="AK577" s="97"/>
      <c r="AL577" s="97"/>
      <c r="AM577" s="97"/>
      <c r="AN577" s="97"/>
      <c r="AO577" s="97"/>
      <c r="AP577" s="97"/>
    </row>
    <row r="578" spans="1:42" ht="13.5" customHeight="1" x14ac:dyDescent="0.3">
      <c r="A578" s="42"/>
      <c r="B578" s="97"/>
      <c r="C578" s="97"/>
      <c r="D578" s="106"/>
      <c r="E578" s="10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100"/>
      <c r="U578" s="97"/>
      <c r="V578" s="101"/>
      <c r="W578" s="97"/>
      <c r="X578" s="97"/>
      <c r="Y578" s="97"/>
      <c r="Z578" s="97"/>
      <c r="AA578" s="97"/>
      <c r="AB578" s="97"/>
      <c r="AC578" s="97"/>
      <c r="AD578" s="97"/>
      <c r="AE578" s="97"/>
      <c r="AF578" s="97"/>
      <c r="AG578" s="97"/>
      <c r="AH578" s="97"/>
      <c r="AI578" s="97"/>
      <c r="AJ578" s="97"/>
      <c r="AK578" s="97"/>
      <c r="AL578" s="97"/>
      <c r="AM578" s="97"/>
      <c r="AN578" s="97"/>
      <c r="AO578" s="97"/>
      <c r="AP578" s="97"/>
    </row>
    <row r="579" spans="1:42" ht="13.5" customHeight="1" x14ac:dyDescent="0.3">
      <c r="A579" s="42"/>
      <c r="B579" s="97"/>
      <c r="C579" s="97"/>
      <c r="D579" s="106"/>
      <c r="E579" s="10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100"/>
      <c r="U579" s="97"/>
      <c r="V579" s="101"/>
      <c r="W579" s="97"/>
      <c r="X579" s="97"/>
      <c r="Y579" s="97"/>
      <c r="Z579" s="97"/>
      <c r="AA579" s="97"/>
      <c r="AB579" s="97"/>
      <c r="AC579" s="97"/>
      <c r="AD579" s="97"/>
      <c r="AE579" s="97"/>
      <c r="AF579" s="97"/>
      <c r="AG579" s="97"/>
      <c r="AH579" s="97"/>
      <c r="AI579" s="97"/>
      <c r="AJ579" s="97"/>
      <c r="AK579" s="97"/>
      <c r="AL579" s="97"/>
      <c r="AM579" s="97"/>
      <c r="AN579" s="97"/>
      <c r="AO579" s="97"/>
      <c r="AP579" s="97"/>
    </row>
    <row r="580" spans="1:42" ht="13.5" customHeight="1" x14ac:dyDescent="0.3">
      <c r="A580" s="42"/>
      <c r="B580" s="97"/>
      <c r="C580" s="97"/>
      <c r="D580" s="106"/>
      <c r="E580" s="10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100"/>
      <c r="U580" s="97"/>
      <c r="V580" s="101"/>
      <c r="W580" s="97"/>
      <c r="X580" s="97"/>
      <c r="Y580" s="97"/>
      <c r="Z580" s="97"/>
      <c r="AA580" s="97"/>
      <c r="AB580" s="97"/>
      <c r="AC580" s="97"/>
      <c r="AD580" s="97"/>
      <c r="AE580" s="97"/>
      <c r="AF580" s="97"/>
      <c r="AG580" s="97"/>
      <c r="AH580" s="97"/>
      <c r="AI580" s="97"/>
      <c r="AJ580" s="97"/>
      <c r="AK580" s="97"/>
      <c r="AL580" s="97"/>
      <c r="AM580" s="97"/>
      <c r="AN580" s="97"/>
      <c r="AO580" s="97"/>
      <c r="AP580" s="97"/>
    </row>
    <row r="581" spans="1:42" ht="13.5" customHeight="1" x14ac:dyDescent="0.3">
      <c r="A581" s="42"/>
      <c r="B581" s="97"/>
      <c r="C581" s="97"/>
      <c r="D581" s="106"/>
      <c r="E581" s="10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100"/>
      <c r="U581" s="97"/>
      <c r="V581" s="101"/>
      <c r="W581" s="97"/>
      <c r="X581" s="97"/>
      <c r="Y581" s="97"/>
      <c r="Z581" s="97"/>
      <c r="AA581" s="97"/>
      <c r="AB581" s="97"/>
      <c r="AC581" s="97"/>
      <c r="AD581" s="97"/>
      <c r="AE581" s="97"/>
      <c r="AF581" s="97"/>
      <c r="AG581" s="97"/>
      <c r="AH581" s="97"/>
      <c r="AI581" s="97"/>
      <c r="AJ581" s="97"/>
      <c r="AK581" s="97"/>
      <c r="AL581" s="97"/>
      <c r="AM581" s="97"/>
      <c r="AN581" s="97"/>
      <c r="AO581" s="97"/>
      <c r="AP581" s="97"/>
    </row>
    <row r="582" spans="1:42" ht="13.5" customHeight="1" x14ac:dyDescent="0.3">
      <c r="A582" s="42"/>
      <c r="B582" s="97"/>
      <c r="C582" s="97"/>
      <c r="D582" s="106"/>
      <c r="E582" s="10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100"/>
      <c r="U582" s="97"/>
      <c r="V582" s="101"/>
      <c r="W582" s="97"/>
      <c r="X582" s="97"/>
      <c r="Y582" s="97"/>
      <c r="Z582" s="97"/>
      <c r="AA582" s="97"/>
      <c r="AB582" s="97"/>
      <c r="AC582" s="97"/>
      <c r="AD582" s="97"/>
      <c r="AE582" s="97"/>
      <c r="AF582" s="97"/>
      <c r="AG582" s="97"/>
      <c r="AH582" s="97"/>
      <c r="AI582" s="97"/>
      <c r="AJ582" s="97"/>
      <c r="AK582" s="97"/>
      <c r="AL582" s="97"/>
      <c r="AM582" s="97"/>
      <c r="AN582" s="97"/>
      <c r="AO582" s="97"/>
      <c r="AP582" s="97"/>
    </row>
    <row r="583" spans="1:42" ht="13.5" customHeight="1" x14ac:dyDescent="0.3">
      <c r="A583" s="42"/>
      <c r="B583" s="97"/>
      <c r="C583" s="97"/>
      <c r="D583" s="106"/>
      <c r="E583" s="10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100"/>
      <c r="U583" s="97"/>
      <c r="V583" s="101"/>
      <c r="W583" s="97"/>
      <c r="X583" s="97"/>
      <c r="Y583" s="97"/>
      <c r="Z583" s="97"/>
      <c r="AA583" s="97"/>
      <c r="AB583" s="97"/>
      <c r="AC583" s="97"/>
      <c r="AD583" s="97"/>
      <c r="AE583" s="97"/>
      <c r="AF583" s="97"/>
      <c r="AG583" s="97"/>
      <c r="AH583" s="97"/>
      <c r="AI583" s="97"/>
      <c r="AJ583" s="97"/>
      <c r="AK583" s="97"/>
      <c r="AL583" s="97"/>
      <c r="AM583" s="97"/>
      <c r="AN583" s="97"/>
      <c r="AO583" s="97"/>
      <c r="AP583" s="97"/>
    </row>
    <row r="584" spans="1:42" ht="13.5" customHeight="1" x14ac:dyDescent="0.3">
      <c r="A584" s="42"/>
      <c r="B584" s="97"/>
      <c r="C584" s="97"/>
      <c r="D584" s="106"/>
      <c r="E584" s="10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100"/>
      <c r="U584" s="97"/>
      <c r="V584" s="101"/>
      <c r="W584" s="97"/>
      <c r="X584" s="97"/>
      <c r="Y584" s="97"/>
      <c r="Z584" s="97"/>
      <c r="AA584" s="97"/>
      <c r="AB584" s="97"/>
      <c r="AC584" s="97"/>
      <c r="AD584" s="97"/>
      <c r="AE584" s="97"/>
      <c r="AF584" s="97"/>
      <c r="AG584" s="97"/>
      <c r="AH584" s="97"/>
      <c r="AI584" s="97"/>
      <c r="AJ584" s="97"/>
      <c r="AK584" s="97"/>
      <c r="AL584" s="97"/>
      <c r="AM584" s="97"/>
      <c r="AN584" s="97"/>
      <c r="AO584" s="97"/>
      <c r="AP584" s="97"/>
    </row>
    <row r="585" spans="1:42" ht="13.5" customHeight="1" x14ac:dyDescent="0.3">
      <c r="A585" s="42"/>
      <c r="B585" s="97"/>
      <c r="C585" s="97"/>
      <c r="D585" s="106"/>
      <c r="E585" s="10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100"/>
      <c r="U585" s="97"/>
      <c r="V585" s="101"/>
      <c r="W585" s="97"/>
      <c r="X585" s="97"/>
      <c r="Y585" s="97"/>
      <c r="Z585" s="97"/>
      <c r="AA585" s="97"/>
      <c r="AB585" s="97"/>
      <c r="AC585" s="97"/>
      <c r="AD585" s="97"/>
      <c r="AE585" s="97"/>
      <c r="AF585" s="97"/>
      <c r="AG585" s="97"/>
      <c r="AH585" s="97"/>
      <c r="AI585" s="97"/>
      <c r="AJ585" s="97"/>
      <c r="AK585" s="97"/>
      <c r="AL585" s="97"/>
      <c r="AM585" s="97"/>
      <c r="AN585" s="97"/>
      <c r="AO585" s="97"/>
      <c r="AP585" s="97"/>
    </row>
    <row r="586" spans="1:42" ht="13.5" customHeight="1" x14ac:dyDescent="0.3">
      <c r="A586" s="42"/>
      <c r="B586" s="97"/>
      <c r="C586" s="97"/>
      <c r="D586" s="106"/>
      <c r="E586" s="10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100"/>
      <c r="U586" s="97"/>
      <c r="V586" s="101"/>
      <c r="W586" s="97"/>
      <c r="X586" s="97"/>
      <c r="Y586" s="97"/>
      <c r="Z586" s="97"/>
      <c r="AA586" s="97"/>
      <c r="AB586" s="97"/>
      <c r="AC586" s="97"/>
      <c r="AD586" s="97"/>
      <c r="AE586" s="97"/>
      <c r="AF586" s="97"/>
      <c r="AG586" s="97"/>
      <c r="AH586" s="97"/>
      <c r="AI586" s="97"/>
      <c r="AJ586" s="97"/>
      <c r="AK586" s="97"/>
      <c r="AL586" s="97"/>
      <c r="AM586" s="97"/>
      <c r="AN586" s="97"/>
      <c r="AO586" s="97"/>
      <c r="AP586" s="97"/>
    </row>
    <row r="587" spans="1:42" ht="13.5" customHeight="1" x14ac:dyDescent="0.3">
      <c r="A587" s="42"/>
      <c r="B587" s="97"/>
      <c r="C587" s="97"/>
      <c r="D587" s="106"/>
      <c r="E587" s="10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100"/>
      <c r="U587" s="97"/>
      <c r="V587" s="101"/>
      <c r="W587" s="97"/>
      <c r="X587" s="97"/>
      <c r="Y587" s="97"/>
      <c r="Z587" s="97"/>
      <c r="AA587" s="97"/>
      <c r="AB587" s="97"/>
      <c r="AC587" s="97"/>
      <c r="AD587" s="97"/>
      <c r="AE587" s="97"/>
      <c r="AF587" s="97"/>
      <c r="AG587" s="97"/>
      <c r="AH587" s="97"/>
      <c r="AI587" s="97"/>
      <c r="AJ587" s="97"/>
      <c r="AK587" s="97"/>
      <c r="AL587" s="97"/>
      <c r="AM587" s="97"/>
      <c r="AN587" s="97"/>
      <c r="AO587" s="97"/>
      <c r="AP587" s="97"/>
    </row>
    <row r="588" spans="1:42" ht="13.5" customHeight="1" x14ac:dyDescent="0.3">
      <c r="A588" s="42"/>
      <c r="B588" s="97"/>
      <c r="C588" s="97"/>
      <c r="D588" s="106"/>
      <c r="E588" s="10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100"/>
      <c r="U588" s="97"/>
      <c r="V588" s="101"/>
      <c r="W588" s="97"/>
      <c r="X588" s="97"/>
      <c r="Y588" s="97"/>
      <c r="Z588" s="97"/>
      <c r="AA588" s="97"/>
      <c r="AB588" s="97"/>
      <c r="AC588" s="97"/>
      <c r="AD588" s="97"/>
      <c r="AE588" s="97"/>
      <c r="AF588" s="97"/>
      <c r="AG588" s="97"/>
      <c r="AH588" s="97"/>
      <c r="AI588" s="97"/>
      <c r="AJ588" s="97"/>
      <c r="AK588" s="97"/>
      <c r="AL588" s="97"/>
      <c r="AM588" s="97"/>
      <c r="AN588" s="97"/>
      <c r="AO588" s="97"/>
      <c r="AP588" s="97"/>
    </row>
    <row r="589" spans="1:42" ht="13.5" customHeight="1" x14ac:dyDescent="0.3">
      <c r="A589" s="42"/>
      <c r="B589" s="97"/>
      <c r="C589" s="97"/>
      <c r="D589" s="106"/>
      <c r="E589" s="10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100"/>
      <c r="U589" s="97"/>
      <c r="V589" s="101"/>
      <c r="W589" s="97"/>
      <c r="X589" s="97"/>
      <c r="Y589" s="97"/>
      <c r="Z589" s="97"/>
      <c r="AA589" s="97"/>
      <c r="AB589" s="97"/>
      <c r="AC589" s="97"/>
      <c r="AD589" s="97"/>
      <c r="AE589" s="97"/>
      <c r="AF589" s="97"/>
      <c r="AG589" s="97"/>
      <c r="AH589" s="97"/>
      <c r="AI589" s="97"/>
      <c r="AJ589" s="97"/>
      <c r="AK589" s="97"/>
      <c r="AL589" s="97"/>
      <c r="AM589" s="97"/>
      <c r="AN589" s="97"/>
      <c r="AO589" s="97"/>
      <c r="AP589" s="97"/>
    </row>
    <row r="590" spans="1:42" ht="13.5" customHeight="1" x14ac:dyDescent="0.3">
      <c r="A590" s="42"/>
      <c r="B590" s="97"/>
      <c r="C590" s="97"/>
      <c r="D590" s="106"/>
      <c r="E590" s="10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100"/>
      <c r="U590" s="97"/>
      <c r="V590" s="101"/>
      <c r="W590" s="97"/>
      <c r="X590" s="97"/>
      <c r="Y590" s="97"/>
      <c r="Z590" s="97"/>
      <c r="AA590" s="97"/>
      <c r="AB590" s="97"/>
      <c r="AC590" s="97"/>
      <c r="AD590" s="97"/>
      <c r="AE590" s="97"/>
      <c r="AF590" s="97"/>
      <c r="AG590" s="97"/>
      <c r="AH590" s="97"/>
      <c r="AI590" s="97"/>
      <c r="AJ590" s="97"/>
      <c r="AK590" s="97"/>
      <c r="AL590" s="97"/>
      <c r="AM590" s="97"/>
      <c r="AN590" s="97"/>
      <c r="AO590" s="97"/>
      <c r="AP590" s="97"/>
    </row>
    <row r="591" spans="1:42" ht="13.5" customHeight="1" x14ac:dyDescent="0.3">
      <c r="A591" s="42"/>
      <c r="B591" s="97"/>
      <c r="C591" s="97"/>
      <c r="D591" s="106"/>
      <c r="E591" s="10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100"/>
      <c r="U591" s="97"/>
      <c r="V591" s="101"/>
      <c r="W591" s="97"/>
      <c r="X591" s="97"/>
      <c r="Y591" s="97"/>
      <c r="Z591" s="97"/>
      <c r="AA591" s="97"/>
      <c r="AB591" s="97"/>
      <c r="AC591" s="97"/>
      <c r="AD591" s="97"/>
      <c r="AE591" s="97"/>
      <c r="AF591" s="97"/>
      <c r="AG591" s="97"/>
      <c r="AH591" s="97"/>
      <c r="AI591" s="97"/>
      <c r="AJ591" s="97"/>
      <c r="AK591" s="97"/>
      <c r="AL591" s="97"/>
      <c r="AM591" s="97"/>
      <c r="AN591" s="97"/>
      <c r="AO591" s="97"/>
      <c r="AP591" s="97"/>
    </row>
    <row r="592" spans="1:42" ht="13.5" customHeight="1" x14ac:dyDescent="0.3">
      <c r="A592" s="42"/>
      <c r="B592" s="97"/>
      <c r="C592" s="97"/>
      <c r="D592" s="106"/>
      <c r="E592" s="10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100"/>
      <c r="U592" s="97"/>
      <c r="V592" s="101"/>
      <c r="W592" s="97"/>
      <c r="X592" s="97"/>
      <c r="Y592" s="97"/>
      <c r="Z592" s="97"/>
      <c r="AA592" s="97"/>
      <c r="AB592" s="97"/>
      <c r="AC592" s="97"/>
      <c r="AD592" s="97"/>
      <c r="AE592" s="97"/>
      <c r="AF592" s="97"/>
      <c r="AG592" s="97"/>
      <c r="AH592" s="97"/>
      <c r="AI592" s="97"/>
      <c r="AJ592" s="97"/>
      <c r="AK592" s="97"/>
      <c r="AL592" s="97"/>
      <c r="AM592" s="97"/>
      <c r="AN592" s="97"/>
      <c r="AO592" s="97"/>
      <c r="AP592" s="97"/>
    </row>
    <row r="593" spans="1:42" ht="13.5" customHeight="1" x14ac:dyDescent="0.3">
      <c r="A593" s="42"/>
      <c r="B593" s="97"/>
      <c r="C593" s="97"/>
      <c r="D593" s="106"/>
      <c r="E593" s="10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100"/>
      <c r="U593" s="97"/>
      <c r="V593" s="101"/>
      <c r="W593" s="97"/>
      <c r="X593" s="97"/>
      <c r="Y593" s="97"/>
      <c r="Z593" s="97"/>
      <c r="AA593" s="97"/>
      <c r="AB593" s="97"/>
      <c r="AC593" s="97"/>
      <c r="AD593" s="97"/>
      <c r="AE593" s="97"/>
      <c r="AF593" s="97"/>
      <c r="AG593" s="97"/>
      <c r="AH593" s="97"/>
      <c r="AI593" s="97"/>
      <c r="AJ593" s="97"/>
      <c r="AK593" s="97"/>
      <c r="AL593" s="97"/>
      <c r="AM593" s="97"/>
      <c r="AN593" s="97"/>
      <c r="AO593" s="97"/>
      <c r="AP593" s="97"/>
    </row>
    <row r="594" spans="1:42" ht="13.5" customHeight="1" x14ac:dyDescent="0.3">
      <c r="A594" s="42"/>
      <c r="B594" s="97"/>
      <c r="C594" s="97"/>
      <c r="D594" s="106"/>
      <c r="E594" s="10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100"/>
      <c r="U594" s="97"/>
      <c r="V594" s="101"/>
      <c r="W594" s="97"/>
      <c r="X594" s="97"/>
      <c r="Y594" s="97"/>
      <c r="Z594" s="97"/>
      <c r="AA594" s="97"/>
      <c r="AB594" s="97"/>
      <c r="AC594" s="97"/>
      <c r="AD594" s="97"/>
      <c r="AE594" s="97"/>
      <c r="AF594" s="97"/>
      <c r="AG594" s="97"/>
      <c r="AH594" s="97"/>
      <c r="AI594" s="97"/>
      <c r="AJ594" s="97"/>
      <c r="AK594" s="97"/>
      <c r="AL594" s="97"/>
      <c r="AM594" s="97"/>
      <c r="AN594" s="97"/>
      <c r="AO594" s="97"/>
      <c r="AP594" s="97"/>
    </row>
    <row r="595" spans="1:42" ht="13.5" customHeight="1" x14ac:dyDescent="0.3">
      <c r="A595" s="42"/>
      <c r="B595" s="97"/>
      <c r="C595" s="97"/>
      <c r="D595" s="106"/>
      <c r="E595" s="10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100"/>
      <c r="U595" s="97"/>
      <c r="V595" s="101"/>
      <c r="W595" s="97"/>
      <c r="X595" s="97"/>
      <c r="Y595" s="97"/>
      <c r="Z595" s="97"/>
      <c r="AA595" s="97"/>
      <c r="AB595" s="97"/>
      <c r="AC595" s="97"/>
      <c r="AD595" s="97"/>
      <c r="AE595" s="97"/>
      <c r="AF595" s="97"/>
      <c r="AG595" s="97"/>
      <c r="AH595" s="97"/>
      <c r="AI595" s="97"/>
      <c r="AJ595" s="97"/>
      <c r="AK595" s="97"/>
      <c r="AL595" s="97"/>
      <c r="AM595" s="97"/>
      <c r="AN595" s="97"/>
      <c r="AO595" s="97"/>
      <c r="AP595" s="97"/>
    </row>
    <row r="596" spans="1:42" ht="13.5" customHeight="1" x14ac:dyDescent="0.3">
      <c r="A596" s="42"/>
      <c r="B596" s="97"/>
      <c r="C596" s="97"/>
      <c r="D596" s="106"/>
      <c r="E596" s="10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100"/>
      <c r="U596" s="97"/>
      <c r="V596" s="101"/>
      <c r="W596" s="97"/>
      <c r="X596" s="97"/>
      <c r="Y596" s="97"/>
      <c r="Z596" s="97"/>
      <c r="AA596" s="97"/>
      <c r="AB596" s="97"/>
      <c r="AC596" s="97"/>
      <c r="AD596" s="97"/>
      <c r="AE596" s="97"/>
      <c r="AF596" s="97"/>
      <c r="AG596" s="97"/>
      <c r="AH596" s="97"/>
      <c r="AI596" s="97"/>
      <c r="AJ596" s="97"/>
      <c r="AK596" s="97"/>
      <c r="AL596" s="97"/>
      <c r="AM596" s="97"/>
      <c r="AN596" s="97"/>
      <c r="AO596" s="97"/>
      <c r="AP596" s="97"/>
    </row>
    <row r="597" spans="1:42" ht="13.5" customHeight="1" x14ac:dyDescent="0.3">
      <c r="A597" s="42"/>
      <c r="B597" s="97"/>
      <c r="C597" s="97"/>
      <c r="D597" s="106"/>
      <c r="E597" s="10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100"/>
      <c r="U597" s="97"/>
      <c r="V597" s="101"/>
      <c r="W597" s="97"/>
      <c r="X597" s="97"/>
      <c r="Y597" s="97"/>
      <c r="Z597" s="97"/>
      <c r="AA597" s="97"/>
      <c r="AB597" s="97"/>
      <c r="AC597" s="97"/>
      <c r="AD597" s="97"/>
      <c r="AE597" s="97"/>
      <c r="AF597" s="97"/>
      <c r="AG597" s="97"/>
      <c r="AH597" s="97"/>
      <c r="AI597" s="97"/>
      <c r="AJ597" s="97"/>
      <c r="AK597" s="97"/>
      <c r="AL597" s="97"/>
      <c r="AM597" s="97"/>
      <c r="AN597" s="97"/>
      <c r="AO597" s="97"/>
      <c r="AP597" s="97"/>
    </row>
    <row r="598" spans="1:42" ht="13.5" customHeight="1" x14ac:dyDescent="0.3">
      <c r="A598" s="42"/>
      <c r="B598" s="97"/>
      <c r="C598" s="97"/>
      <c r="D598" s="106"/>
      <c r="E598" s="10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100"/>
      <c r="U598" s="97"/>
      <c r="V598" s="101"/>
      <c r="W598" s="97"/>
      <c r="X598" s="97"/>
      <c r="Y598" s="97"/>
      <c r="Z598" s="97"/>
      <c r="AA598" s="97"/>
      <c r="AB598" s="97"/>
      <c r="AC598" s="97"/>
      <c r="AD598" s="97"/>
      <c r="AE598" s="97"/>
      <c r="AF598" s="97"/>
      <c r="AG598" s="97"/>
      <c r="AH598" s="97"/>
      <c r="AI598" s="97"/>
      <c r="AJ598" s="97"/>
      <c r="AK598" s="97"/>
      <c r="AL598" s="97"/>
      <c r="AM598" s="97"/>
      <c r="AN598" s="97"/>
      <c r="AO598" s="97"/>
      <c r="AP598" s="97"/>
    </row>
    <row r="599" spans="1:42" ht="13.5" customHeight="1" x14ac:dyDescent="0.3">
      <c r="A599" s="42"/>
      <c r="B599" s="97"/>
      <c r="C599" s="97"/>
      <c r="D599" s="106"/>
      <c r="E599" s="10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100"/>
      <c r="U599" s="97"/>
      <c r="V599" s="101"/>
      <c r="W599" s="97"/>
      <c r="X599" s="97"/>
      <c r="Y599" s="97"/>
      <c r="Z599" s="97"/>
      <c r="AA599" s="97"/>
      <c r="AB599" s="97"/>
      <c r="AC599" s="97"/>
      <c r="AD599" s="97"/>
      <c r="AE599" s="97"/>
      <c r="AF599" s="97"/>
      <c r="AG599" s="97"/>
      <c r="AH599" s="97"/>
      <c r="AI599" s="97"/>
      <c r="AJ599" s="97"/>
      <c r="AK599" s="97"/>
      <c r="AL599" s="97"/>
      <c r="AM599" s="97"/>
      <c r="AN599" s="97"/>
      <c r="AO599" s="97"/>
      <c r="AP599" s="97"/>
    </row>
    <row r="600" spans="1:42" ht="13.5" customHeight="1" x14ac:dyDescent="0.3">
      <c r="A600" s="42"/>
      <c r="B600" s="97"/>
      <c r="C600" s="97"/>
      <c r="D600" s="106"/>
      <c r="E600" s="10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100"/>
      <c r="U600" s="97"/>
      <c r="V600" s="101"/>
      <c r="W600" s="97"/>
      <c r="X600" s="97"/>
      <c r="Y600" s="97"/>
      <c r="Z600" s="97"/>
      <c r="AA600" s="97"/>
      <c r="AB600" s="97"/>
      <c r="AC600" s="97"/>
      <c r="AD600" s="97"/>
      <c r="AE600" s="97"/>
      <c r="AF600" s="97"/>
      <c r="AG600" s="97"/>
      <c r="AH600" s="97"/>
      <c r="AI600" s="97"/>
      <c r="AJ600" s="97"/>
      <c r="AK600" s="97"/>
      <c r="AL600" s="97"/>
      <c r="AM600" s="97"/>
      <c r="AN600" s="97"/>
      <c r="AO600" s="97"/>
      <c r="AP600" s="97"/>
    </row>
    <row r="601" spans="1:42" ht="13.5" customHeight="1" x14ac:dyDescent="0.3">
      <c r="A601" s="42"/>
      <c r="B601" s="97"/>
      <c r="C601" s="97"/>
      <c r="D601" s="106"/>
      <c r="E601" s="10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100"/>
      <c r="U601" s="97"/>
      <c r="V601" s="101"/>
      <c r="W601" s="97"/>
      <c r="X601" s="97"/>
      <c r="Y601" s="97"/>
      <c r="Z601" s="97"/>
      <c r="AA601" s="97"/>
      <c r="AB601" s="97"/>
      <c r="AC601" s="97"/>
      <c r="AD601" s="97"/>
      <c r="AE601" s="97"/>
      <c r="AF601" s="97"/>
      <c r="AG601" s="97"/>
      <c r="AH601" s="97"/>
      <c r="AI601" s="97"/>
      <c r="AJ601" s="97"/>
      <c r="AK601" s="97"/>
      <c r="AL601" s="97"/>
      <c r="AM601" s="97"/>
      <c r="AN601" s="97"/>
      <c r="AO601" s="97"/>
      <c r="AP601" s="97"/>
    </row>
    <row r="602" spans="1:42" ht="13.5" customHeight="1" x14ac:dyDescent="0.3">
      <c r="A602" s="42"/>
      <c r="B602" s="97"/>
      <c r="C602" s="97"/>
      <c r="D602" s="106"/>
      <c r="E602" s="10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100"/>
      <c r="U602" s="97"/>
      <c r="V602" s="101"/>
      <c r="W602" s="97"/>
      <c r="X602" s="97"/>
      <c r="Y602" s="97"/>
      <c r="Z602" s="97"/>
      <c r="AA602" s="97"/>
      <c r="AB602" s="97"/>
      <c r="AC602" s="97"/>
      <c r="AD602" s="97"/>
      <c r="AE602" s="97"/>
      <c r="AF602" s="97"/>
      <c r="AG602" s="97"/>
      <c r="AH602" s="97"/>
      <c r="AI602" s="97"/>
      <c r="AJ602" s="97"/>
      <c r="AK602" s="97"/>
      <c r="AL602" s="97"/>
      <c r="AM602" s="97"/>
      <c r="AN602" s="97"/>
      <c r="AO602" s="97"/>
      <c r="AP602" s="97"/>
    </row>
    <row r="603" spans="1:42" ht="13.5" customHeight="1" x14ac:dyDescent="0.3">
      <c r="A603" s="42"/>
      <c r="B603" s="97"/>
      <c r="C603" s="97"/>
      <c r="D603" s="106"/>
      <c r="E603" s="10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100"/>
      <c r="U603" s="97"/>
      <c r="V603" s="101"/>
      <c r="W603" s="97"/>
      <c r="X603" s="97"/>
      <c r="Y603" s="97"/>
      <c r="Z603" s="97"/>
      <c r="AA603" s="97"/>
      <c r="AB603" s="97"/>
      <c r="AC603" s="97"/>
      <c r="AD603" s="97"/>
      <c r="AE603" s="97"/>
      <c r="AF603" s="97"/>
      <c r="AG603" s="97"/>
      <c r="AH603" s="97"/>
      <c r="AI603" s="97"/>
      <c r="AJ603" s="97"/>
      <c r="AK603" s="97"/>
      <c r="AL603" s="97"/>
      <c r="AM603" s="97"/>
      <c r="AN603" s="97"/>
      <c r="AO603" s="97"/>
      <c r="AP603" s="97"/>
    </row>
    <row r="604" spans="1:42" ht="13.5" customHeight="1" x14ac:dyDescent="0.3">
      <c r="A604" s="42"/>
      <c r="B604" s="97"/>
      <c r="C604" s="97"/>
      <c r="D604" s="106"/>
      <c r="E604" s="10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100"/>
      <c r="U604" s="97"/>
      <c r="V604" s="101"/>
      <c r="W604" s="97"/>
      <c r="X604" s="97"/>
      <c r="Y604" s="97"/>
      <c r="Z604" s="97"/>
      <c r="AA604" s="97"/>
      <c r="AB604" s="97"/>
      <c r="AC604" s="97"/>
      <c r="AD604" s="97"/>
      <c r="AE604" s="97"/>
      <c r="AF604" s="97"/>
      <c r="AG604" s="97"/>
      <c r="AH604" s="97"/>
      <c r="AI604" s="97"/>
      <c r="AJ604" s="97"/>
      <c r="AK604" s="97"/>
      <c r="AL604" s="97"/>
      <c r="AM604" s="97"/>
      <c r="AN604" s="97"/>
      <c r="AO604" s="97"/>
      <c r="AP604" s="97"/>
    </row>
    <row r="605" spans="1:42" ht="13.5" customHeight="1" x14ac:dyDescent="0.3">
      <c r="A605" s="42"/>
      <c r="B605" s="97"/>
      <c r="C605" s="97"/>
      <c r="D605" s="106"/>
      <c r="E605" s="10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100"/>
      <c r="U605" s="97"/>
      <c r="V605" s="101"/>
      <c r="W605" s="97"/>
      <c r="X605" s="97"/>
      <c r="Y605" s="97"/>
      <c r="Z605" s="97"/>
      <c r="AA605" s="97"/>
      <c r="AB605" s="97"/>
      <c r="AC605" s="97"/>
      <c r="AD605" s="97"/>
      <c r="AE605" s="97"/>
      <c r="AF605" s="97"/>
      <c r="AG605" s="97"/>
      <c r="AH605" s="97"/>
      <c r="AI605" s="97"/>
      <c r="AJ605" s="97"/>
      <c r="AK605" s="97"/>
      <c r="AL605" s="97"/>
      <c r="AM605" s="97"/>
      <c r="AN605" s="97"/>
      <c r="AO605" s="97"/>
      <c r="AP605" s="97"/>
    </row>
    <row r="606" spans="1:42" ht="13.5" customHeight="1" x14ac:dyDescent="0.3">
      <c r="A606" s="42"/>
      <c r="B606" s="97"/>
      <c r="C606" s="97"/>
      <c r="D606" s="106"/>
      <c r="E606" s="10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100"/>
      <c r="U606" s="97"/>
      <c r="V606" s="101"/>
      <c r="W606" s="97"/>
      <c r="X606" s="97"/>
      <c r="Y606" s="97"/>
      <c r="Z606" s="97"/>
      <c r="AA606" s="97"/>
      <c r="AB606" s="97"/>
      <c r="AC606" s="97"/>
      <c r="AD606" s="97"/>
      <c r="AE606" s="97"/>
      <c r="AF606" s="97"/>
      <c r="AG606" s="97"/>
      <c r="AH606" s="97"/>
      <c r="AI606" s="97"/>
      <c r="AJ606" s="97"/>
      <c r="AK606" s="97"/>
      <c r="AL606" s="97"/>
      <c r="AM606" s="97"/>
      <c r="AN606" s="97"/>
      <c r="AO606" s="97"/>
      <c r="AP606" s="97"/>
    </row>
    <row r="607" spans="1:42" ht="13.5" customHeight="1" x14ac:dyDescent="0.3">
      <c r="A607" s="42"/>
      <c r="B607" s="97"/>
      <c r="C607" s="97"/>
      <c r="D607" s="106"/>
      <c r="E607" s="10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100"/>
      <c r="U607" s="97"/>
      <c r="V607" s="101"/>
      <c r="W607" s="97"/>
      <c r="X607" s="97"/>
      <c r="Y607" s="97"/>
      <c r="Z607" s="97"/>
      <c r="AA607" s="97"/>
      <c r="AB607" s="97"/>
      <c r="AC607" s="97"/>
      <c r="AD607" s="97"/>
      <c r="AE607" s="97"/>
      <c r="AF607" s="97"/>
      <c r="AG607" s="97"/>
      <c r="AH607" s="97"/>
      <c r="AI607" s="97"/>
      <c r="AJ607" s="97"/>
      <c r="AK607" s="97"/>
      <c r="AL607" s="97"/>
      <c r="AM607" s="97"/>
      <c r="AN607" s="97"/>
      <c r="AO607" s="97"/>
      <c r="AP607" s="97"/>
    </row>
    <row r="608" spans="1:42" ht="13.5" customHeight="1" x14ac:dyDescent="0.3">
      <c r="A608" s="42"/>
      <c r="B608" s="97"/>
      <c r="C608" s="97"/>
      <c r="D608" s="106"/>
      <c r="E608" s="10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100"/>
      <c r="U608" s="97"/>
      <c r="V608" s="101"/>
      <c r="W608" s="97"/>
      <c r="X608" s="97"/>
      <c r="Y608" s="97"/>
      <c r="Z608" s="97"/>
      <c r="AA608" s="97"/>
      <c r="AB608" s="97"/>
      <c r="AC608" s="97"/>
      <c r="AD608" s="97"/>
      <c r="AE608" s="97"/>
      <c r="AF608" s="97"/>
      <c r="AG608" s="97"/>
      <c r="AH608" s="97"/>
      <c r="AI608" s="97"/>
      <c r="AJ608" s="97"/>
      <c r="AK608" s="97"/>
      <c r="AL608" s="97"/>
      <c r="AM608" s="97"/>
      <c r="AN608" s="97"/>
      <c r="AO608" s="97"/>
      <c r="AP608" s="97"/>
    </row>
    <row r="609" spans="1:42" ht="13.5" customHeight="1" x14ac:dyDescent="0.3">
      <c r="A609" s="42"/>
      <c r="B609" s="97"/>
      <c r="C609" s="97"/>
      <c r="D609" s="106"/>
      <c r="E609" s="10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100"/>
      <c r="U609" s="97"/>
      <c r="V609" s="101"/>
      <c r="W609" s="97"/>
      <c r="X609" s="97"/>
      <c r="Y609" s="97"/>
      <c r="Z609" s="97"/>
      <c r="AA609" s="97"/>
      <c r="AB609" s="97"/>
      <c r="AC609" s="97"/>
      <c r="AD609" s="97"/>
      <c r="AE609" s="97"/>
      <c r="AF609" s="97"/>
      <c r="AG609" s="97"/>
      <c r="AH609" s="97"/>
      <c r="AI609" s="97"/>
      <c r="AJ609" s="97"/>
      <c r="AK609" s="97"/>
      <c r="AL609" s="97"/>
      <c r="AM609" s="97"/>
      <c r="AN609" s="97"/>
      <c r="AO609" s="97"/>
      <c r="AP609" s="97"/>
    </row>
    <row r="610" spans="1:42" ht="13.5" customHeight="1" x14ac:dyDescent="0.3">
      <c r="A610" s="42"/>
      <c r="B610" s="97"/>
      <c r="C610" s="97"/>
      <c r="D610" s="106"/>
      <c r="E610" s="10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100"/>
      <c r="U610" s="97"/>
      <c r="V610" s="101"/>
      <c r="W610" s="97"/>
      <c r="X610" s="97"/>
      <c r="Y610" s="97"/>
      <c r="Z610" s="97"/>
      <c r="AA610" s="97"/>
      <c r="AB610" s="97"/>
      <c r="AC610" s="97"/>
      <c r="AD610" s="97"/>
      <c r="AE610" s="97"/>
      <c r="AF610" s="97"/>
      <c r="AG610" s="97"/>
      <c r="AH610" s="97"/>
      <c r="AI610" s="97"/>
      <c r="AJ610" s="97"/>
      <c r="AK610" s="97"/>
      <c r="AL610" s="97"/>
      <c r="AM610" s="97"/>
      <c r="AN610" s="97"/>
      <c r="AO610" s="97"/>
      <c r="AP610" s="97"/>
    </row>
    <row r="611" spans="1:42" ht="13.5" customHeight="1" x14ac:dyDescent="0.3">
      <c r="A611" s="42"/>
      <c r="B611" s="97"/>
      <c r="C611" s="97"/>
      <c r="D611" s="106"/>
      <c r="E611" s="10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100"/>
      <c r="U611" s="97"/>
      <c r="V611" s="101"/>
      <c r="W611" s="97"/>
      <c r="X611" s="97"/>
      <c r="Y611" s="97"/>
      <c r="Z611" s="97"/>
      <c r="AA611" s="97"/>
      <c r="AB611" s="97"/>
      <c r="AC611" s="97"/>
      <c r="AD611" s="97"/>
      <c r="AE611" s="97"/>
      <c r="AF611" s="97"/>
      <c r="AG611" s="97"/>
      <c r="AH611" s="97"/>
      <c r="AI611" s="97"/>
      <c r="AJ611" s="97"/>
      <c r="AK611" s="97"/>
      <c r="AL611" s="97"/>
      <c r="AM611" s="97"/>
      <c r="AN611" s="97"/>
      <c r="AO611" s="97"/>
      <c r="AP611" s="97"/>
    </row>
    <row r="612" spans="1:42" ht="13.5" customHeight="1" x14ac:dyDescent="0.3">
      <c r="A612" s="42"/>
      <c r="B612" s="97"/>
      <c r="C612" s="97"/>
      <c r="D612" s="106"/>
      <c r="E612" s="10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100"/>
      <c r="U612" s="97"/>
      <c r="V612" s="101"/>
      <c r="W612" s="97"/>
      <c r="X612" s="97"/>
      <c r="Y612" s="97"/>
      <c r="Z612" s="97"/>
      <c r="AA612" s="97"/>
      <c r="AB612" s="97"/>
      <c r="AC612" s="97"/>
      <c r="AD612" s="97"/>
      <c r="AE612" s="97"/>
      <c r="AF612" s="97"/>
      <c r="AG612" s="97"/>
      <c r="AH612" s="97"/>
      <c r="AI612" s="97"/>
      <c r="AJ612" s="97"/>
      <c r="AK612" s="97"/>
      <c r="AL612" s="97"/>
      <c r="AM612" s="97"/>
      <c r="AN612" s="97"/>
      <c r="AO612" s="97"/>
      <c r="AP612" s="97"/>
    </row>
    <row r="613" spans="1:42" ht="13.5" customHeight="1" x14ac:dyDescent="0.3">
      <c r="A613" s="42"/>
      <c r="B613" s="97"/>
      <c r="C613" s="97"/>
      <c r="D613" s="106"/>
      <c r="E613" s="10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100"/>
      <c r="U613" s="97"/>
      <c r="V613" s="101"/>
      <c r="W613" s="97"/>
      <c r="X613" s="97"/>
      <c r="Y613" s="97"/>
      <c r="Z613" s="97"/>
      <c r="AA613" s="97"/>
      <c r="AB613" s="97"/>
      <c r="AC613" s="97"/>
      <c r="AD613" s="97"/>
      <c r="AE613" s="97"/>
      <c r="AF613" s="97"/>
      <c r="AG613" s="97"/>
      <c r="AH613" s="97"/>
      <c r="AI613" s="97"/>
      <c r="AJ613" s="97"/>
      <c r="AK613" s="97"/>
      <c r="AL613" s="97"/>
      <c r="AM613" s="97"/>
      <c r="AN613" s="97"/>
      <c r="AO613" s="97"/>
      <c r="AP613" s="97"/>
    </row>
    <row r="614" spans="1:42" ht="13.5" customHeight="1" x14ac:dyDescent="0.3">
      <c r="A614" s="42"/>
      <c r="B614" s="97"/>
      <c r="C614" s="97"/>
      <c r="D614" s="106"/>
      <c r="E614" s="10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100"/>
      <c r="U614" s="97"/>
      <c r="V614" s="101"/>
      <c r="W614" s="97"/>
      <c r="X614" s="97"/>
      <c r="Y614" s="97"/>
      <c r="Z614" s="97"/>
      <c r="AA614" s="97"/>
      <c r="AB614" s="97"/>
      <c r="AC614" s="97"/>
      <c r="AD614" s="97"/>
      <c r="AE614" s="97"/>
      <c r="AF614" s="97"/>
      <c r="AG614" s="97"/>
      <c r="AH614" s="97"/>
      <c r="AI614" s="97"/>
      <c r="AJ614" s="97"/>
      <c r="AK614" s="97"/>
      <c r="AL614" s="97"/>
      <c r="AM614" s="97"/>
      <c r="AN614" s="97"/>
      <c r="AO614" s="97"/>
      <c r="AP614" s="97"/>
    </row>
    <row r="615" spans="1:42" ht="13.5" customHeight="1" x14ac:dyDescent="0.3">
      <c r="A615" s="42"/>
      <c r="B615" s="97"/>
      <c r="C615" s="97"/>
      <c r="D615" s="106"/>
      <c r="E615" s="10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100"/>
      <c r="U615" s="97"/>
      <c r="V615" s="101"/>
      <c r="W615" s="97"/>
      <c r="X615" s="97"/>
      <c r="Y615" s="97"/>
      <c r="Z615" s="97"/>
      <c r="AA615" s="97"/>
      <c r="AB615" s="97"/>
      <c r="AC615" s="97"/>
      <c r="AD615" s="97"/>
      <c r="AE615" s="97"/>
      <c r="AF615" s="97"/>
      <c r="AG615" s="97"/>
      <c r="AH615" s="97"/>
      <c r="AI615" s="97"/>
      <c r="AJ615" s="97"/>
      <c r="AK615" s="97"/>
      <c r="AL615" s="97"/>
      <c r="AM615" s="97"/>
      <c r="AN615" s="97"/>
      <c r="AO615" s="97"/>
      <c r="AP615" s="97"/>
    </row>
    <row r="616" spans="1:42" ht="13.5" customHeight="1" x14ac:dyDescent="0.3">
      <c r="A616" s="42"/>
      <c r="B616" s="97"/>
      <c r="C616" s="97"/>
      <c r="D616" s="106"/>
      <c r="E616" s="10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100"/>
      <c r="U616" s="97"/>
      <c r="V616" s="101"/>
      <c r="W616" s="97"/>
      <c r="X616" s="97"/>
      <c r="Y616" s="97"/>
      <c r="Z616" s="97"/>
      <c r="AA616" s="97"/>
      <c r="AB616" s="97"/>
      <c r="AC616" s="97"/>
      <c r="AD616" s="97"/>
      <c r="AE616" s="97"/>
      <c r="AF616" s="97"/>
      <c r="AG616" s="97"/>
      <c r="AH616" s="97"/>
      <c r="AI616" s="97"/>
      <c r="AJ616" s="97"/>
      <c r="AK616" s="97"/>
      <c r="AL616" s="97"/>
      <c r="AM616" s="97"/>
      <c r="AN616" s="97"/>
      <c r="AO616" s="97"/>
      <c r="AP616" s="97"/>
    </row>
    <row r="617" spans="1:42" ht="13.5" customHeight="1" x14ac:dyDescent="0.3">
      <c r="A617" s="42"/>
      <c r="B617" s="97"/>
      <c r="C617" s="97"/>
      <c r="D617" s="106"/>
      <c r="E617" s="10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100"/>
      <c r="U617" s="97"/>
      <c r="V617" s="101"/>
      <c r="W617" s="97"/>
      <c r="X617" s="97"/>
      <c r="Y617" s="97"/>
      <c r="Z617" s="97"/>
      <c r="AA617" s="97"/>
      <c r="AB617" s="97"/>
      <c r="AC617" s="97"/>
      <c r="AD617" s="97"/>
      <c r="AE617" s="97"/>
      <c r="AF617" s="97"/>
      <c r="AG617" s="97"/>
      <c r="AH617" s="97"/>
      <c r="AI617" s="97"/>
      <c r="AJ617" s="97"/>
      <c r="AK617" s="97"/>
      <c r="AL617" s="97"/>
      <c r="AM617" s="97"/>
      <c r="AN617" s="97"/>
      <c r="AO617" s="97"/>
      <c r="AP617" s="97"/>
    </row>
    <row r="618" spans="1:42" ht="13.5" customHeight="1" x14ac:dyDescent="0.3">
      <c r="A618" s="42"/>
      <c r="B618" s="97"/>
      <c r="C618" s="97"/>
      <c r="D618" s="106"/>
      <c r="E618" s="10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100"/>
      <c r="U618" s="97"/>
      <c r="V618" s="101"/>
      <c r="W618" s="97"/>
      <c r="X618" s="97"/>
      <c r="Y618" s="97"/>
      <c r="Z618" s="97"/>
      <c r="AA618" s="97"/>
      <c r="AB618" s="97"/>
      <c r="AC618" s="97"/>
      <c r="AD618" s="97"/>
      <c r="AE618" s="97"/>
      <c r="AF618" s="97"/>
      <c r="AG618" s="97"/>
      <c r="AH618" s="97"/>
      <c r="AI618" s="97"/>
      <c r="AJ618" s="97"/>
      <c r="AK618" s="97"/>
      <c r="AL618" s="97"/>
      <c r="AM618" s="97"/>
      <c r="AN618" s="97"/>
      <c r="AO618" s="97"/>
      <c r="AP618" s="97"/>
    </row>
    <row r="619" spans="1:42" ht="13.5" customHeight="1" x14ac:dyDescent="0.3">
      <c r="A619" s="42"/>
      <c r="B619" s="97"/>
      <c r="C619" s="97"/>
      <c r="D619" s="106"/>
      <c r="E619" s="10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100"/>
      <c r="U619" s="97"/>
      <c r="V619" s="101"/>
      <c r="W619" s="97"/>
      <c r="X619" s="97"/>
      <c r="Y619" s="97"/>
      <c r="Z619" s="97"/>
      <c r="AA619" s="97"/>
      <c r="AB619" s="97"/>
      <c r="AC619" s="97"/>
      <c r="AD619" s="97"/>
      <c r="AE619" s="97"/>
      <c r="AF619" s="97"/>
      <c r="AG619" s="97"/>
      <c r="AH619" s="97"/>
      <c r="AI619" s="97"/>
      <c r="AJ619" s="97"/>
      <c r="AK619" s="97"/>
      <c r="AL619" s="97"/>
      <c r="AM619" s="97"/>
      <c r="AN619" s="97"/>
      <c r="AO619" s="97"/>
      <c r="AP619" s="97"/>
    </row>
    <row r="620" spans="1:42" ht="13.5" customHeight="1" x14ac:dyDescent="0.3">
      <c r="A620" s="42"/>
      <c r="B620" s="97"/>
      <c r="C620" s="97"/>
      <c r="D620" s="106"/>
      <c r="E620" s="10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100"/>
      <c r="U620" s="97"/>
      <c r="V620" s="101"/>
      <c r="W620" s="97"/>
      <c r="X620" s="97"/>
      <c r="Y620" s="97"/>
      <c r="Z620" s="97"/>
      <c r="AA620" s="97"/>
      <c r="AB620" s="97"/>
      <c r="AC620" s="97"/>
      <c r="AD620" s="97"/>
      <c r="AE620" s="97"/>
      <c r="AF620" s="97"/>
      <c r="AG620" s="97"/>
      <c r="AH620" s="97"/>
      <c r="AI620" s="97"/>
      <c r="AJ620" s="97"/>
      <c r="AK620" s="97"/>
      <c r="AL620" s="97"/>
      <c r="AM620" s="97"/>
      <c r="AN620" s="97"/>
      <c r="AO620" s="97"/>
      <c r="AP620" s="97"/>
    </row>
    <row r="621" spans="1:42" ht="13.5" customHeight="1" x14ac:dyDescent="0.3">
      <c r="A621" s="42"/>
      <c r="B621" s="97"/>
      <c r="C621" s="97"/>
      <c r="D621" s="106"/>
      <c r="E621" s="10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100"/>
      <c r="U621" s="97"/>
      <c r="V621" s="101"/>
      <c r="W621" s="97"/>
      <c r="X621" s="97"/>
      <c r="Y621" s="97"/>
      <c r="Z621" s="97"/>
      <c r="AA621" s="97"/>
      <c r="AB621" s="97"/>
      <c r="AC621" s="97"/>
      <c r="AD621" s="97"/>
      <c r="AE621" s="97"/>
      <c r="AF621" s="97"/>
      <c r="AG621" s="97"/>
      <c r="AH621" s="97"/>
      <c r="AI621" s="97"/>
      <c r="AJ621" s="97"/>
      <c r="AK621" s="97"/>
      <c r="AL621" s="97"/>
      <c r="AM621" s="97"/>
      <c r="AN621" s="97"/>
      <c r="AO621" s="97"/>
      <c r="AP621" s="97"/>
    </row>
    <row r="622" spans="1:42" ht="13.5" customHeight="1" x14ac:dyDescent="0.3">
      <c r="A622" s="42"/>
      <c r="B622" s="97"/>
      <c r="C622" s="97"/>
      <c r="D622" s="106"/>
      <c r="E622" s="10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100"/>
      <c r="U622" s="97"/>
      <c r="V622" s="101"/>
      <c r="W622" s="97"/>
      <c r="X622" s="97"/>
      <c r="Y622" s="97"/>
      <c r="Z622" s="97"/>
      <c r="AA622" s="97"/>
      <c r="AB622" s="97"/>
      <c r="AC622" s="97"/>
      <c r="AD622" s="97"/>
      <c r="AE622" s="97"/>
      <c r="AF622" s="97"/>
      <c r="AG622" s="97"/>
      <c r="AH622" s="97"/>
      <c r="AI622" s="97"/>
      <c r="AJ622" s="97"/>
      <c r="AK622" s="97"/>
      <c r="AL622" s="97"/>
      <c r="AM622" s="97"/>
      <c r="AN622" s="97"/>
      <c r="AO622" s="97"/>
      <c r="AP622" s="97"/>
    </row>
    <row r="623" spans="1:42" ht="13.5" customHeight="1" x14ac:dyDescent="0.3">
      <c r="A623" s="42"/>
      <c r="B623" s="97"/>
      <c r="C623" s="97"/>
      <c r="D623" s="106"/>
      <c r="E623" s="10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100"/>
      <c r="U623" s="97"/>
      <c r="V623" s="101"/>
      <c r="W623" s="97"/>
      <c r="X623" s="97"/>
      <c r="Y623" s="97"/>
      <c r="Z623" s="97"/>
      <c r="AA623" s="97"/>
      <c r="AB623" s="97"/>
      <c r="AC623" s="97"/>
      <c r="AD623" s="97"/>
      <c r="AE623" s="97"/>
      <c r="AF623" s="97"/>
      <c r="AG623" s="97"/>
      <c r="AH623" s="97"/>
      <c r="AI623" s="97"/>
      <c r="AJ623" s="97"/>
      <c r="AK623" s="97"/>
      <c r="AL623" s="97"/>
      <c r="AM623" s="97"/>
      <c r="AN623" s="97"/>
      <c r="AO623" s="97"/>
      <c r="AP623" s="97"/>
    </row>
    <row r="624" spans="1:42" ht="13.5" customHeight="1" x14ac:dyDescent="0.3">
      <c r="A624" s="42"/>
      <c r="B624" s="97"/>
      <c r="C624" s="97"/>
      <c r="D624" s="106"/>
      <c r="E624" s="10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100"/>
      <c r="U624" s="97"/>
      <c r="V624" s="101"/>
      <c r="W624" s="97"/>
      <c r="X624" s="97"/>
      <c r="Y624" s="97"/>
      <c r="Z624" s="97"/>
      <c r="AA624" s="97"/>
      <c r="AB624" s="97"/>
      <c r="AC624" s="97"/>
      <c r="AD624" s="97"/>
      <c r="AE624" s="97"/>
      <c r="AF624" s="97"/>
      <c r="AG624" s="97"/>
      <c r="AH624" s="97"/>
      <c r="AI624" s="97"/>
      <c r="AJ624" s="97"/>
      <c r="AK624" s="97"/>
      <c r="AL624" s="97"/>
      <c r="AM624" s="97"/>
      <c r="AN624" s="97"/>
      <c r="AO624" s="97"/>
      <c r="AP624" s="97"/>
    </row>
    <row r="625" spans="1:42" ht="13.5" customHeight="1" x14ac:dyDescent="0.3">
      <c r="A625" s="42"/>
      <c r="B625" s="97"/>
      <c r="C625" s="97"/>
      <c r="D625" s="106"/>
      <c r="E625" s="10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100"/>
      <c r="U625" s="97"/>
      <c r="V625" s="101"/>
      <c r="W625" s="97"/>
      <c r="X625" s="97"/>
      <c r="Y625" s="97"/>
      <c r="Z625" s="97"/>
      <c r="AA625" s="97"/>
      <c r="AB625" s="97"/>
      <c r="AC625" s="97"/>
      <c r="AD625" s="97"/>
      <c r="AE625" s="97"/>
      <c r="AF625" s="97"/>
      <c r="AG625" s="97"/>
      <c r="AH625" s="97"/>
      <c r="AI625" s="97"/>
      <c r="AJ625" s="97"/>
      <c r="AK625" s="97"/>
      <c r="AL625" s="97"/>
      <c r="AM625" s="97"/>
      <c r="AN625" s="97"/>
      <c r="AO625" s="97"/>
      <c r="AP625" s="97"/>
    </row>
    <row r="626" spans="1:42" ht="13.5" customHeight="1" x14ac:dyDescent="0.3">
      <c r="A626" s="42"/>
      <c r="B626" s="97"/>
      <c r="C626" s="97"/>
      <c r="D626" s="106"/>
      <c r="E626" s="10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100"/>
      <c r="U626" s="97"/>
      <c r="V626" s="101"/>
      <c r="W626" s="97"/>
      <c r="X626" s="97"/>
      <c r="Y626" s="97"/>
      <c r="Z626" s="97"/>
      <c r="AA626" s="97"/>
      <c r="AB626" s="97"/>
      <c r="AC626" s="97"/>
      <c r="AD626" s="97"/>
      <c r="AE626" s="97"/>
      <c r="AF626" s="97"/>
      <c r="AG626" s="97"/>
      <c r="AH626" s="97"/>
      <c r="AI626" s="97"/>
      <c r="AJ626" s="97"/>
      <c r="AK626" s="97"/>
      <c r="AL626" s="97"/>
      <c r="AM626" s="97"/>
      <c r="AN626" s="97"/>
      <c r="AO626" s="97"/>
      <c r="AP626" s="97"/>
    </row>
    <row r="627" spans="1:42" ht="13.5" customHeight="1" x14ac:dyDescent="0.3">
      <c r="A627" s="42"/>
      <c r="B627" s="97"/>
      <c r="C627" s="97"/>
      <c r="D627" s="106"/>
      <c r="E627" s="10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100"/>
      <c r="U627" s="97"/>
      <c r="V627" s="101"/>
      <c r="W627" s="97"/>
      <c r="X627" s="97"/>
      <c r="Y627" s="97"/>
      <c r="Z627" s="97"/>
      <c r="AA627" s="97"/>
      <c r="AB627" s="97"/>
      <c r="AC627" s="97"/>
      <c r="AD627" s="97"/>
      <c r="AE627" s="97"/>
      <c r="AF627" s="97"/>
      <c r="AG627" s="97"/>
      <c r="AH627" s="97"/>
      <c r="AI627" s="97"/>
      <c r="AJ627" s="97"/>
      <c r="AK627" s="97"/>
      <c r="AL627" s="97"/>
      <c r="AM627" s="97"/>
      <c r="AN627" s="97"/>
      <c r="AO627" s="97"/>
      <c r="AP627" s="97"/>
    </row>
    <row r="628" spans="1:42" ht="13.5" customHeight="1" x14ac:dyDescent="0.3">
      <c r="A628" s="42"/>
      <c r="B628" s="97"/>
      <c r="C628" s="97"/>
      <c r="D628" s="106"/>
      <c r="E628" s="10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100"/>
      <c r="U628" s="97"/>
      <c r="V628" s="101"/>
      <c r="W628" s="97"/>
      <c r="X628" s="97"/>
      <c r="Y628" s="97"/>
      <c r="Z628" s="97"/>
      <c r="AA628" s="97"/>
      <c r="AB628" s="97"/>
      <c r="AC628" s="97"/>
      <c r="AD628" s="97"/>
      <c r="AE628" s="97"/>
      <c r="AF628" s="97"/>
      <c r="AG628" s="97"/>
      <c r="AH628" s="97"/>
      <c r="AI628" s="97"/>
      <c r="AJ628" s="97"/>
      <c r="AK628" s="97"/>
      <c r="AL628" s="97"/>
      <c r="AM628" s="97"/>
      <c r="AN628" s="97"/>
      <c r="AO628" s="97"/>
      <c r="AP628" s="97"/>
    </row>
    <row r="629" spans="1:42" ht="13.5" customHeight="1" x14ac:dyDescent="0.3">
      <c r="A629" s="42"/>
      <c r="B629" s="97"/>
      <c r="C629" s="97"/>
      <c r="D629" s="106"/>
      <c r="E629" s="10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100"/>
      <c r="U629" s="97"/>
      <c r="V629" s="101"/>
      <c r="W629" s="97"/>
      <c r="X629" s="97"/>
      <c r="Y629" s="97"/>
      <c r="Z629" s="97"/>
      <c r="AA629" s="97"/>
      <c r="AB629" s="97"/>
      <c r="AC629" s="97"/>
      <c r="AD629" s="97"/>
      <c r="AE629" s="97"/>
      <c r="AF629" s="97"/>
      <c r="AG629" s="97"/>
      <c r="AH629" s="97"/>
      <c r="AI629" s="97"/>
      <c r="AJ629" s="97"/>
      <c r="AK629" s="97"/>
      <c r="AL629" s="97"/>
      <c r="AM629" s="97"/>
      <c r="AN629" s="97"/>
      <c r="AO629" s="97"/>
      <c r="AP629" s="97"/>
    </row>
    <row r="630" spans="1:42" ht="13.5" customHeight="1" x14ac:dyDescent="0.3">
      <c r="A630" s="42"/>
      <c r="B630" s="97"/>
      <c r="C630" s="97"/>
      <c r="D630" s="106"/>
      <c r="E630" s="10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100"/>
      <c r="U630" s="97"/>
      <c r="V630" s="101"/>
      <c r="W630" s="97"/>
      <c r="X630" s="97"/>
      <c r="Y630" s="97"/>
      <c r="Z630" s="97"/>
      <c r="AA630" s="97"/>
      <c r="AB630" s="97"/>
      <c r="AC630" s="97"/>
      <c r="AD630" s="97"/>
      <c r="AE630" s="97"/>
      <c r="AF630" s="97"/>
      <c r="AG630" s="97"/>
      <c r="AH630" s="97"/>
      <c r="AI630" s="97"/>
      <c r="AJ630" s="97"/>
      <c r="AK630" s="97"/>
      <c r="AL630" s="97"/>
      <c r="AM630" s="97"/>
      <c r="AN630" s="97"/>
      <c r="AO630" s="97"/>
      <c r="AP630" s="97"/>
    </row>
    <row r="631" spans="1:42" ht="13.5" customHeight="1" x14ac:dyDescent="0.3">
      <c r="A631" s="42"/>
      <c r="B631" s="97"/>
      <c r="C631" s="97"/>
      <c r="D631" s="106"/>
      <c r="E631" s="10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100"/>
      <c r="U631" s="97"/>
      <c r="V631" s="101"/>
      <c r="W631" s="97"/>
      <c r="X631" s="97"/>
      <c r="Y631" s="97"/>
      <c r="Z631" s="97"/>
      <c r="AA631" s="97"/>
      <c r="AB631" s="97"/>
      <c r="AC631" s="97"/>
      <c r="AD631" s="97"/>
      <c r="AE631" s="97"/>
      <c r="AF631" s="97"/>
      <c r="AG631" s="97"/>
      <c r="AH631" s="97"/>
      <c r="AI631" s="97"/>
      <c r="AJ631" s="97"/>
      <c r="AK631" s="97"/>
      <c r="AL631" s="97"/>
      <c r="AM631" s="97"/>
      <c r="AN631" s="97"/>
      <c r="AO631" s="97"/>
      <c r="AP631" s="97"/>
    </row>
    <row r="632" spans="1:42" ht="13.5" customHeight="1" x14ac:dyDescent="0.3">
      <c r="A632" s="42"/>
      <c r="B632" s="97"/>
      <c r="C632" s="97"/>
      <c r="D632" s="106"/>
      <c r="E632" s="10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100"/>
      <c r="U632" s="97"/>
      <c r="V632" s="101"/>
      <c r="W632" s="97"/>
      <c r="X632" s="97"/>
      <c r="Y632" s="97"/>
      <c r="Z632" s="97"/>
      <c r="AA632" s="97"/>
      <c r="AB632" s="97"/>
      <c r="AC632" s="97"/>
      <c r="AD632" s="97"/>
      <c r="AE632" s="97"/>
      <c r="AF632" s="97"/>
      <c r="AG632" s="97"/>
      <c r="AH632" s="97"/>
      <c r="AI632" s="97"/>
      <c r="AJ632" s="97"/>
      <c r="AK632" s="97"/>
      <c r="AL632" s="97"/>
      <c r="AM632" s="97"/>
      <c r="AN632" s="97"/>
      <c r="AO632" s="97"/>
      <c r="AP632" s="97"/>
    </row>
    <row r="633" spans="1:42" ht="13.5" customHeight="1" x14ac:dyDescent="0.3">
      <c r="A633" s="42"/>
      <c r="B633" s="97"/>
      <c r="C633" s="97"/>
      <c r="D633" s="106"/>
      <c r="E633" s="10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100"/>
      <c r="U633" s="97"/>
      <c r="V633" s="101"/>
      <c r="W633" s="97"/>
      <c r="X633" s="97"/>
      <c r="Y633" s="97"/>
      <c r="Z633" s="97"/>
      <c r="AA633" s="97"/>
      <c r="AB633" s="97"/>
      <c r="AC633" s="97"/>
      <c r="AD633" s="97"/>
      <c r="AE633" s="97"/>
      <c r="AF633" s="97"/>
      <c r="AG633" s="97"/>
      <c r="AH633" s="97"/>
      <c r="AI633" s="97"/>
      <c r="AJ633" s="97"/>
      <c r="AK633" s="97"/>
      <c r="AL633" s="97"/>
      <c r="AM633" s="97"/>
      <c r="AN633" s="97"/>
      <c r="AO633" s="97"/>
      <c r="AP633" s="97"/>
    </row>
    <row r="634" spans="1:42" ht="13.5" customHeight="1" x14ac:dyDescent="0.3">
      <c r="A634" s="42"/>
      <c r="B634" s="97"/>
      <c r="C634" s="97"/>
      <c r="D634" s="106"/>
      <c r="E634" s="10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100"/>
      <c r="U634" s="97"/>
      <c r="V634" s="101"/>
      <c r="W634" s="97"/>
      <c r="X634" s="97"/>
      <c r="Y634" s="97"/>
      <c r="Z634" s="97"/>
      <c r="AA634" s="97"/>
      <c r="AB634" s="97"/>
      <c r="AC634" s="97"/>
      <c r="AD634" s="97"/>
      <c r="AE634" s="97"/>
      <c r="AF634" s="97"/>
      <c r="AG634" s="97"/>
      <c r="AH634" s="97"/>
      <c r="AI634" s="97"/>
      <c r="AJ634" s="97"/>
      <c r="AK634" s="97"/>
      <c r="AL634" s="97"/>
      <c r="AM634" s="97"/>
      <c r="AN634" s="97"/>
      <c r="AO634" s="97"/>
      <c r="AP634" s="97"/>
    </row>
    <row r="635" spans="1:42" ht="13.5" customHeight="1" x14ac:dyDescent="0.3">
      <c r="A635" s="42"/>
      <c r="B635" s="97"/>
      <c r="C635" s="97"/>
      <c r="D635" s="106"/>
      <c r="E635" s="10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100"/>
      <c r="U635" s="97"/>
      <c r="V635" s="101"/>
      <c r="W635" s="97"/>
      <c r="X635" s="97"/>
      <c r="Y635" s="97"/>
      <c r="Z635" s="97"/>
      <c r="AA635" s="97"/>
      <c r="AB635" s="97"/>
      <c r="AC635" s="97"/>
      <c r="AD635" s="97"/>
      <c r="AE635" s="97"/>
      <c r="AF635" s="97"/>
      <c r="AG635" s="97"/>
      <c r="AH635" s="97"/>
      <c r="AI635" s="97"/>
      <c r="AJ635" s="97"/>
      <c r="AK635" s="97"/>
      <c r="AL635" s="97"/>
      <c r="AM635" s="97"/>
      <c r="AN635" s="97"/>
      <c r="AO635" s="97"/>
      <c r="AP635" s="97"/>
    </row>
    <row r="636" spans="1:42" ht="13.5" customHeight="1" x14ac:dyDescent="0.3">
      <c r="A636" s="42"/>
      <c r="B636" s="97"/>
      <c r="C636" s="97"/>
      <c r="D636" s="106"/>
      <c r="E636" s="10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100"/>
      <c r="U636" s="97"/>
      <c r="V636" s="101"/>
      <c r="W636" s="97"/>
      <c r="X636" s="97"/>
      <c r="Y636" s="97"/>
      <c r="Z636" s="97"/>
      <c r="AA636" s="97"/>
      <c r="AB636" s="97"/>
      <c r="AC636" s="97"/>
      <c r="AD636" s="97"/>
      <c r="AE636" s="97"/>
      <c r="AF636" s="97"/>
      <c r="AG636" s="97"/>
      <c r="AH636" s="97"/>
      <c r="AI636" s="97"/>
      <c r="AJ636" s="97"/>
      <c r="AK636" s="97"/>
      <c r="AL636" s="97"/>
      <c r="AM636" s="97"/>
      <c r="AN636" s="97"/>
      <c r="AO636" s="97"/>
      <c r="AP636" s="97"/>
    </row>
    <row r="637" spans="1:42" ht="13.5" customHeight="1" x14ac:dyDescent="0.3">
      <c r="A637" s="42"/>
      <c r="B637" s="97"/>
      <c r="C637" s="97"/>
      <c r="D637" s="106"/>
      <c r="E637" s="10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100"/>
      <c r="U637" s="97"/>
      <c r="V637" s="101"/>
      <c r="W637" s="97"/>
      <c r="X637" s="97"/>
      <c r="Y637" s="97"/>
      <c r="Z637" s="97"/>
      <c r="AA637" s="97"/>
      <c r="AB637" s="97"/>
      <c r="AC637" s="97"/>
      <c r="AD637" s="97"/>
      <c r="AE637" s="97"/>
      <c r="AF637" s="97"/>
      <c r="AG637" s="97"/>
      <c r="AH637" s="97"/>
      <c r="AI637" s="97"/>
      <c r="AJ637" s="97"/>
      <c r="AK637" s="97"/>
      <c r="AL637" s="97"/>
      <c r="AM637" s="97"/>
      <c r="AN637" s="97"/>
      <c r="AO637" s="97"/>
      <c r="AP637" s="97"/>
    </row>
    <row r="638" spans="1:42" ht="13.5" customHeight="1" x14ac:dyDescent="0.3">
      <c r="A638" s="42"/>
      <c r="B638" s="97"/>
      <c r="C638" s="97"/>
      <c r="D638" s="106"/>
      <c r="E638" s="10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100"/>
      <c r="U638" s="97"/>
      <c r="V638" s="101"/>
      <c r="W638" s="97"/>
      <c r="X638" s="97"/>
      <c r="Y638" s="97"/>
      <c r="Z638" s="97"/>
      <c r="AA638" s="97"/>
      <c r="AB638" s="97"/>
      <c r="AC638" s="97"/>
      <c r="AD638" s="97"/>
      <c r="AE638" s="97"/>
      <c r="AF638" s="97"/>
      <c r="AG638" s="97"/>
      <c r="AH638" s="97"/>
      <c r="AI638" s="97"/>
      <c r="AJ638" s="97"/>
      <c r="AK638" s="97"/>
      <c r="AL638" s="97"/>
      <c r="AM638" s="97"/>
      <c r="AN638" s="97"/>
      <c r="AO638" s="97"/>
      <c r="AP638" s="97"/>
    </row>
    <row r="639" spans="1:42" ht="13.5" customHeight="1" x14ac:dyDescent="0.3">
      <c r="A639" s="42"/>
      <c r="B639" s="97"/>
      <c r="C639" s="97"/>
      <c r="D639" s="106"/>
      <c r="E639" s="10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100"/>
      <c r="U639" s="97"/>
      <c r="V639" s="101"/>
      <c r="W639" s="97"/>
      <c r="X639" s="97"/>
      <c r="Y639" s="97"/>
      <c r="Z639" s="97"/>
      <c r="AA639" s="97"/>
      <c r="AB639" s="97"/>
      <c r="AC639" s="97"/>
      <c r="AD639" s="97"/>
      <c r="AE639" s="97"/>
      <c r="AF639" s="97"/>
      <c r="AG639" s="97"/>
      <c r="AH639" s="97"/>
      <c r="AI639" s="97"/>
      <c r="AJ639" s="97"/>
      <c r="AK639" s="97"/>
      <c r="AL639" s="97"/>
      <c r="AM639" s="97"/>
      <c r="AN639" s="97"/>
      <c r="AO639" s="97"/>
      <c r="AP639" s="97"/>
    </row>
    <row r="640" spans="1:42" ht="13.5" customHeight="1" x14ac:dyDescent="0.3">
      <c r="A640" s="42"/>
      <c r="B640" s="97"/>
      <c r="C640" s="97"/>
      <c r="D640" s="106"/>
      <c r="E640" s="10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100"/>
      <c r="U640" s="97"/>
      <c r="V640" s="101"/>
      <c r="W640" s="97"/>
      <c r="X640" s="97"/>
      <c r="Y640" s="97"/>
      <c r="Z640" s="97"/>
      <c r="AA640" s="97"/>
      <c r="AB640" s="97"/>
      <c r="AC640" s="97"/>
      <c r="AD640" s="97"/>
      <c r="AE640" s="97"/>
      <c r="AF640" s="97"/>
      <c r="AG640" s="97"/>
      <c r="AH640" s="97"/>
      <c r="AI640" s="97"/>
      <c r="AJ640" s="97"/>
      <c r="AK640" s="97"/>
      <c r="AL640" s="97"/>
      <c r="AM640" s="97"/>
      <c r="AN640" s="97"/>
      <c r="AO640" s="97"/>
      <c r="AP640" s="97"/>
    </row>
    <row r="641" spans="1:42" ht="13.5" customHeight="1" x14ac:dyDescent="0.3">
      <c r="A641" s="42"/>
      <c r="B641" s="97"/>
      <c r="C641" s="97"/>
      <c r="D641" s="106"/>
      <c r="E641" s="10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100"/>
      <c r="U641" s="97"/>
      <c r="V641" s="101"/>
      <c r="W641" s="97"/>
      <c r="X641" s="97"/>
      <c r="Y641" s="97"/>
      <c r="Z641" s="97"/>
      <c r="AA641" s="97"/>
      <c r="AB641" s="97"/>
      <c r="AC641" s="97"/>
      <c r="AD641" s="97"/>
      <c r="AE641" s="97"/>
      <c r="AF641" s="97"/>
      <c r="AG641" s="97"/>
      <c r="AH641" s="97"/>
      <c r="AI641" s="97"/>
      <c r="AJ641" s="97"/>
      <c r="AK641" s="97"/>
      <c r="AL641" s="97"/>
      <c r="AM641" s="97"/>
      <c r="AN641" s="97"/>
      <c r="AO641" s="97"/>
      <c r="AP641" s="97"/>
    </row>
    <row r="642" spans="1:42" ht="13.5" customHeight="1" x14ac:dyDescent="0.3">
      <c r="A642" s="42"/>
      <c r="B642" s="97"/>
      <c r="C642" s="97"/>
      <c r="D642" s="106"/>
      <c r="E642" s="10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100"/>
      <c r="U642" s="97"/>
      <c r="V642" s="101"/>
      <c r="W642" s="97"/>
      <c r="X642" s="97"/>
      <c r="Y642" s="97"/>
      <c r="Z642" s="97"/>
      <c r="AA642" s="97"/>
      <c r="AB642" s="97"/>
      <c r="AC642" s="97"/>
      <c r="AD642" s="97"/>
      <c r="AE642" s="97"/>
      <c r="AF642" s="97"/>
      <c r="AG642" s="97"/>
      <c r="AH642" s="97"/>
      <c r="AI642" s="97"/>
      <c r="AJ642" s="97"/>
      <c r="AK642" s="97"/>
      <c r="AL642" s="97"/>
      <c r="AM642" s="97"/>
      <c r="AN642" s="97"/>
      <c r="AO642" s="97"/>
      <c r="AP642" s="97"/>
    </row>
    <row r="643" spans="1:42" ht="13.5" customHeight="1" x14ac:dyDescent="0.3">
      <c r="A643" s="42"/>
      <c r="B643" s="97"/>
      <c r="C643" s="97"/>
      <c r="D643" s="106"/>
      <c r="E643" s="10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100"/>
      <c r="U643" s="97"/>
      <c r="V643" s="101"/>
      <c r="W643" s="97"/>
      <c r="X643" s="97"/>
      <c r="Y643" s="97"/>
      <c r="Z643" s="97"/>
      <c r="AA643" s="97"/>
      <c r="AB643" s="97"/>
      <c r="AC643" s="97"/>
      <c r="AD643" s="97"/>
      <c r="AE643" s="97"/>
      <c r="AF643" s="97"/>
      <c r="AG643" s="97"/>
      <c r="AH643" s="97"/>
      <c r="AI643" s="97"/>
      <c r="AJ643" s="97"/>
      <c r="AK643" s="97"/>
      <c r="AL643" s="97"/>
      <c r="AM643" s="97"/>
      <c r="AN643" s="97"/>
      <c r="AO643" s="97"/>
      <c r="AP643" s="97"/>
    </row>
    <row r="644" spans="1:42" ht="13.5" customHeight="1" x14ac:dyDescent="0.3">
      <c r="A644" s="42"/>
      <c r="B644" s="97"/>
      <c r="C644" s="97"/>
      <c r="D644" s="106"/>
      <c r="E644" s="10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100"/>
      <c r="U644" s="97"/>
      <c r="V644" s="101"/>
      <c r="W644" s="97"/>
      <c r="X644" s="97"/>
      <c r="Y644" s="97"/>
      <c r="Z644" s="97"/>
      <c r="AA644" s="97"/>
      <c r="AB644" s="97"/>
      <c r="AC644" s="97"/>
      <c r="AD644" s="97"/>
      <c r="AE644" s="97"/>
      <c r="AF644" s="97"/>
      <c r="AG644" s="97"/>
      <c r="AH644" s="97"/>
      <c r="AI644" s="97"/>
      <c r="AJ644" s="97"/>
      <c r="AK644" s="97"/>
      <c r="AL644" s="97"/>
      <c r="AM644" s="97"/>
      <c r="AN644" s="97"/>
      <c r="AO644" s="97"/>
      <c r="AP644" s="97"/>
    </row>
    <row r="645" spans="1:42" ht="13.5" customHeight="1" x14ac:dyDescent="0.3">
      <c r="A645" s="42"/>
      <c r="B645" s="97"/>
      <c r="C645" s="97"/>
      <c r="D645" s="106"/>
      <c r="E645" s="10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100"/>
      <c r="U645" s="97"/>
      <c r="V645" s="101"/>
      <c r="W645" s="97"/>
      <c r="X645" s="97"/>
      <c r="Y645" s="97"/>
      <c r="Z645" s="97"/>
      <c r="AA645" s="97"/>
      <c r="AB645" s="97"/>
      <c r="AC645" s="97"/>
      <c r="AD645" s="97"/>
      <c r="AE645" s="97"/>
      <c r="AF645" s="97"/>
      <c r="AG645" s="97"/>
      <c r="AH645" s="97"/>
      <c r="AI645" s="97"/>
      <c r="AJ645" s="97"/>
      <c r="AK645" s="97"/>
      <c r="AL645" s="97"/>
      <c r="AM645" s="97"/>
      <c r="AN645" s="97"/>
      <c r="AO645" s="97"/>
      <c r="AP645" s="97"/>
    </row>
    <row r="646" spans="1:42" ht="13.5" customHeight="1" x14ac:dyDescent="0.3">
      <c r="A646" s="42"/>
      <c r="B646" s="97"/>
      <c r="C646" s="97"/>
      <c r="D646" s="106"/>
      <c r="E646" s="10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100"/>
      <c r="U646" s="97"/>
      <c r="V646" s="101"/>
      <c r="W646" s="97"/>
      <c r="X646" s="97"/>
      <c r="Y646" s="97"/>
      <c r="Z646" s="97"/>
      <c r="AA646" s="97"/>
      <c r="AB646" s="97"/>
      <c r="AC646" s="97"/>
      <c r="AD646" s="97"/>
      <c r="AE646" s="97"/>
      <c r="AF646" s="97"/>
      <c r="AG646" s="97"/>
      <c r="AH646" s="97"/>
      <c r="AI646" s="97"/>
      <c r="AJ646" s="97"/>
      <c r="AK646" s="97"/>
      <c r="AL646" s="97"/>
      <c r="AM646" s="97"/>
      <c r="AN646" s="97"/>
      <c r="AO646" s="97"/>
      <c r="AP646" s="97"/>
    </row>
    <row r="647" spans="1:42" ht="13.5" customHeight="1" x14ac:dyDescent="0.3">
      <c r="A647" s="42"/>
      <c r="B647" s="97"/>
      <c r="C647" s="97"/>
      <c r="D647" s="106"/>
      <c r="E647" s="10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100"/>
      <c r="U647" s="97"/>
      <c r="V647" s="101"/>
      <c r="W647" s="97"/>
      <c r="X647" s="97"/>
      <c r="Y647" s="97"/>
      <c r="Z647" s="97"/>
      <c r="AA647" s="97"/>
      <c r="AB647" s="97"/>
      <c r="AC647" s="97"/>
      <c r="AD647" s="97"/>
      <c r="AE647" s="97"/>
      <c r="AF647" s="97"/>
      <c r="AG647" s="97"/>
      <c r="AH647" s="97"/>
      <c r="AI647" s="97"/>
      <c r="AJ647" s="97"/>
      <c r="AK647" s="97"/>
      <c r="AL647" s="97"/>
      <c r="AM647" s="97"/>
      <c r="AN647" s="97"/>
      <c r="AO647" s="97"/>
      <c r="AP647" s="97"/>
    </row>
    <row r="648" spans="1:42" ht="13.5" customHeight="1" x14ac:dyDescent="0.3">
      <c r="A648" s="42"/>
      <c r="B648" s="97"/>
      <c r="C648" s="97"/>
      <c r="D648" s="106"/>
      <c r="E648" s="10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100"/>
      <c r="U648" s="97"/>
      <c r="V648" s="101"/>
      <c r="W648" s="97"/>
      <c r="X648" s="97"/>
      <c r="Y648" s="97"/>
      <c r="Z648" s="97"/>
      <c r="AA648" s="97"/>
      <c r="AB648" s="97"/>
      <c r="AC648" s="97"/>
      <c r="AD648" s="97"/>
      <c r="AE648" s="97"/>
      <c r="AF648" s="97"/>
      <c r="AG648" s="97"/>
      <c r="AH648" s="97"/>
      <c r="AI648" s="97"/>
      <c r="AJ648" s="97"/>
      <c r="AK648" s="97"/>
      <c r="AL648" s="97"/>
      <c r="AM648" s="97"/>
      <c r="AN648" s="97"/>
      <c r="AO648" s="97"/>
      <c r="AP648" s="97"/>
    </row>
    <row r="649" spans="1:42" ht="13.5" customHeight="1" x14ac:dyDescent="0.3">
      <c r="A649" s="42"/>
      <c r="B649" s="97"/>
      <c r="C649" s="97"/>
      <c r="D649" s="106"/>
      <c r="E649" s="10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100"/>
      <c r="U649" s="97"/>
      <c r="V649" s="101"/>
      <c r="W649" s="97"/>
      <c r="X649" s="97"/>
      <c r="Y649" s="97"/>
      <c r="Z649" s="97"/>
      <c r="AA649" s="97"/>
      <c r="AB649" s="97"/>
      <c r="AC649" s="97"/>
      <c r="AD649" s="97"/>
      <c r="AE649" s="97"/>
      <c r="AF649" s="97"/>
      <c r="AG649" s="97"/>
      <c r="AH649" s="97"/>
      <c r="AI649" s="97"/>
      <c r="AJ649" s="97"/>
      <c r="AK649" s="97"/>
      <c r="AL649" s="97"/>
      <c r="AM649" s="97"/>
      <c r="AN649" s="97"/>
      <c r="AO649" s="97"/>
      <c r="AP649" s="97"/>
    </row>
    <row r="650" spans="1:42" ht="13.5" customHeight="1" x14ac:dyDescent="0.3">
      <c r="A650" s="42"/>
      <c r="B650" s="97"/>
      <c r="C650" s="97"/>
      <c r="D650" s="106"/>
      <c r="E650" s="10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100"/>
      <c r="U650" s="97"/>
      <c r="V650" s="101"/>
      <c r="W650" s="97"/>
      <c r="X650" s="97"/>
      <c r="Y650" s="97"/>
      <c r="Z650" s="97"/>
      <c r="AA650" s="97"/>
      <c r="AB650" s="97"/>
      <c r="AC650" s="97"/>
      <c r="AD650" s="97"/>
      <c r="AE650" s="97"/>
      <c r="AF650" s="97"/>
      <c r="AG650" s="97"/>
      <c r="AH650" s="97"/>
      <c r="AI650" s="97"/>
      <c r="AJ650" s="97"/>
      <c r="AK650" s="97"/>
      <c r="AL650" s="97"/>
      <c r="AM650" s="97"/>
      <c r="AN650" s="97"/>
      <c r="AO650" s="97"/>
      <c r="AP650" s="97"/>
    </row>
    <row r="651" spans="1:42" ht="13.5" customHeight="1" x14ac:dyDescent="0.3">
      <c r="A651" s="42"/>
      <c r="B651" s="97"/>
      <c r="C651" s="97"/>
      <c r="D651" s="106"/>
      <c r="E651" s="10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100"/>
      <c r="U651" s="97"/>
      <c r="V651" s="101"/>
      <c r="W651" s="97"/>
      <c r="X651" s="97"/>
      <c r="Y651" s="97"/>
      <c r="Z651" s="97"/>
      <c r="AA651" s="97"/>
      <c r="AB651" s="97"/>
      <c r="AC651" s="97"/>
      <c r="AD651" s="97"/>
      <c r="AE651" s="97"/>
      <c r="AF651" s="97"/>
      <c r="AG651" s="97"/>
      <c r="AH651" s="97"/>
      <c r="AI651" s="97"/>
      <c r="AJ651" s="97"/>
      <c r="AK651" s="97"/>
      <c r="AL651" s="97"/>
      <c r="AM651" s="97"/>
      <c r="AN651" s="97"/>
      <c r="AO651" s="97"/>
      <c r="AP651" s="97"/>
    </row>
    <row r="652" spans="1:42" ht="13.5" customHeight="1" x14ac:dyDescent="0.3">
      <c r="A652" s="42"/>
      <c r="B652" s="97"/>
      <c r="C652" s="97"/>
      <c r="D652" s="106"/>
      <c r="E652" s="10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100"/>
      <c r="U652" s="97"/>
      <c r="V652" s="101"/>
      <c r="W652" s="97"/>
      <c r="X652" s="97"/>
      <c r="Y652" s="97"/>
      <c r="Z652" s="97"/>
      <c r="AA652" s="97"/>
      <c r="AB652" s="97"/>
      <c r="AC652" s="97"/>
      <c r="AD652" s="97"/>
      <c r="AE652" s="97"/>
      <c r="AF652" s="97"/>
      <c r="AG652" s="97"/>
      <c r="AH652" s="97"/>
      <c r="AI652" s="97"/>
      <c r="AJ652" s="97"/>
      <c r="AK652" s="97"/>
      <c r="AL652" s="97"/>
      <c r="AM652" s="97"/>
      <c r="AN652" s="97"/>
      <c r="AO652" s="97"/>
      <c r="AP652" s="97"/>
    </row>
    <row r="653" spans="1:42" ht="13.5" customHeight="1" x14ac:dyDescent="0.3">
      <c r="A653" s="42"/>
      <c r="B653" s="97"/>
      <c r="C653" s="97"/>
      <c r="D653" s="106"/>
      <c r="E653" s="10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100"/>
      <c r="U653" s="97"/>
      <c r="V653" s="101"/>
      <c r="W653" s="97"/>
      <c r="X653" s="97"/>
      <c r="Y653" s="97"/>
      <c r="Z653" s="97"/>
      <c r="AA653" s="97"/>
      <c r="AB653" s="97"/>
      <c r="AC653" s="97"/>
      <c r="AD653" s="97"/>
      <c r="AE653" s="97"/>
      <c r="AF653" s="97"/>
      <c r="AG653" s="97"/>
      <c r="AH653" s="97"/>
      <c r="AI653" s="97"/>
      <c r="AJ653" s="97"/>
      <c r="AK653" s="97"/>
      <c r="AL653" s="97"/>
      <c r="AM653" s="97"/>
      <c r="AN653" s="97"/>
      <c r="AO653" s="97"/>
      <c r="AP653" s="97"/>
    </row>
    <row r="654" spans="1:42" ht="13.5" customHeight="1" x14ac:dyDescent="0.3">
      <c r="A654" s="42"/>
      <c r="B654" s="97"/>
      <c r="C654" s="97"/>
      <c r="D654" s="106"/>
      <c r="E654" s="10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100"/>
      <c r="U654" s="97"/>
      <c r="V654" s="101"/>
      <c r="W654" s="97"/>
      <c r="X654" s="97"/>
      <c r="Y654" s="97"/>
      <c r="Z654" s="97"/>
      <c r="AA654" s="97"/>
      <c r="AB654" s="97"/>
      <c r="AC654" s="97"/>
      <c r="AD654" s="97"/>
      <c r="AE654" s="97"/>
      <c r="AF654" s="97"/>
      <c r="AG654" s="97"/>
      <c r="AH654" s="97"/>
      <c r="AI654" s="97"/>
      <c r="AJ654" s="97"/>
      <c r="AK654" s="97"/>
      <c r="AL654" s="97"/>
      <c r="AM654" s="97"/>
      <c r="AN654" s="97"/>
      <c r="AO654" s="97"/>
      <c r="AP654" s="97"/>
    </row>
    <row r="655" spans="1:42" ht="13.5" customHeight="1" x14ac:dyDescent="0.3">
      <c r="A655" s="42"/>
      <c r="B655" s="97"/>
      <c r="C655" s="97"/>
      <c r="D655" s="106"/>
      <c r="E655" s="10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100"/>
      <c r="U655" s="97"/>
      <c r="V655" s="101"/>
      <c r="W655" s="97"/>
      <c r="X655" s="97"/>
      <c r="Y655" s="97"/>
      <c r="Z655" s="97"/>
      <c r="AA655" s="97"/>
      <c r="AB655" s="97"/>
      <c r="AC655" s="97"/>
      <c r="AD655" s="97"/>
      <c r="AE655" s="97"/>
      <c r="AF655" s="97"/>
      <c r="AG655" s="97"/>
      <c r="AH655" s="97"/>
      <c r="AI655" s="97"/>
      <c r="AJ655" s="97"/>
      <c r="AK655" s="97"/>
      <c r="AL655" s="97"/>
      <c r="AM655" s="97"/>
      <c r="AN655" s="97"/>
      <c r="AO655" s="97"/>
      <c r="AP655" s="97"/>
    </row>
    <row r="656" spans="1:42" ht="13.5" customHeight="1" x14ac:dyDescent="0.3">
      <c r="A656" s="42"/>
      <c r="B656" s="97"/>
      <c r="C656" s="97"/>
      <c r="D656" s="106"/>
      <c r="E656" s="10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100"/>
      <c r="U656" s="97"/>
      <c r="V656" s="101"/>
      <c r="W656" s="97"/>
      <c r="X656" s="97"/>
      <c r="Y656" s="97"/>
      <c r="Z656" s="97"/>
      <c r="AA656" s="97"/>
      <c r="AB656" s="97"/>
      <c r="AC656" s="97"/>
      <c r="AD656" s="97"/>
      <c r="AE656" s="97"/>
      <c r="AF656" s="97"/>
      <c r="AG656" s="97"/>
      <c r="AH656" s="97"/>
      <c r="AI656" s="97"/>
      <c r="AJ656" s="97"/>
      <c r="AK656" s="97"/>
      <c r="AL656" s="97"/>
      <c r="AM656" s="97"/>
      <c r="AN656" s="97"/>
      <c r="AO656" s="97"/>
      <c r="AP656" s="97"/>
    </row>
    <row r="657" spans="1:42" ht="13.5" customHeight="1" x14ac:dyDescent="0.3">
      <c r="A657" s="42"/>
      <c r="B657" s="97"/>
      <c r="C657" s="97"/>
      <c r="D657" s="106"/>
      <c r="E657" s="10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100"/>
      <c r="U657" s="97"/>
      <c r="V657" s="101"/>
      <c r="W657" s="97"/>
      <c r="X657" s="97"/>
      <c r="Y657" s="97"/>
      <c r="Z657" s="97"/>
      <c r="AA657" s="97"/>
      <c r="AB657" s="97"/>
      <c r="AC657" s="97"/>
      <c r="AD657" s="97"/>
      <c r="AE657" s="97"/>
      <c r="AF657" s="97"/>
      <c r="AG657" s="97"/>
      <c r="AH657" s="97"/>
      <c r="AI657" s="97"/>
      <c r="AJ657" s="97"/>
      <c r="AK657" s="97"/>
      <c r="AL657" s="97"/>
      <c r="AM657" s="97"/>
      <c r="AN657" s="97"/>
      <c r="AO657" s="97"/>
      <c r="AP657" s="97"/>
    </row>
    <row r="658" spans="1:42" ht="13.5" customHeight="1" x14ac:dyDescent="0.3">
      <c r="A658" s="42"/>
      <c r="B658" s="97"/>
      <c r="C658" s="97"/>
      <c r="D658" s="106"/>
      <c r="E658" s="10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100"/>
      <c r="U658" s="97"/>
      <c r="V658" s="101"/>
      <c r="W658" s="97"/>
      <c r="X658" s="97"/>
      <c r="Y658" s="97"/>
      <c r="Z658" s="97"/>
      <c r="AA658" s="97"/>
      <c r="AB658" s="97"/>
      <c r="AC658" s="97"/>
      <c r="AD658" s="97"/>
      <c r="AE658" s="97"/>
      <c r="AF658" s="97"/>
      <c r="AG658" s="97"/>
      <c r="AH658" s="97"/>
      <c r="AI658" s="97"/>
      <c r="AJ658" s="97"/>
      <c r="AK658" s="97"/>
      <c r="AL658" s="97"/>
      <c r="AM658" s="97"/>
      <c r="AN658" s="97"/>
      <c r="AO658" s="97"/>
      <c r="AP658" s="97"/>
    </row>
    <row r="659" spans="1:42" ht="13.5" customHeight="1" x14ac:dyDescent="0.3">
      <c r="A659" s="42"/>
      <c r="B659" s="97"/>
      <c r="C659" s="97"/>
      <c r="D659" s="106"/>
      <c r="E659" s="10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100"/>
      <c r="U659" s="97"/>
      <c r="V659" s="101"/>
      <c r="W659" s="97"/>
      <c r="X659" s="97"/>
      <c r="Y659" s="97"/>
      <c r="Z659" s="97"/>
      <c r="AA659" s="97"/>
      <c r="AB659" s="97"/>
      <c r="AC659" s="97"/>
      <c r="AD659" s="97"/>
      <c r="AE659" s="97"/>
      <c r="AF659" s="97"/>
      <c r="AG659" s="97"/>
      <c r="AH659" s="97"/>
      <c r="AI659" s="97"/>
      <c r="AJ659" s="97"/>
      <c r="AK659" s="97"/>
      <c r="AL659" s="97"/>
      <c r="AM659" s="97"/>
      <c r="AN659" s="97"/>
      <c r="AO659" s="97"/>
      <c r="AP659" s="97"/>
    </row>
    <row r="660" spans="1:42" ht="13.5" customHeight="1" x14ac:dyDescent="0.3">
      <c r="A660" s="42"/>
      <c r="B660" s="97"/>
      <c r="C660" s="97"/>
      <c r="D660" s="106"/>
      <c r="E660" s="10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100"/>
      <c r="U660" s="97"/>
      <c r="V660" s="101"/>
      <c r="W660" s="97"/>
      <c r="X660" s="97"/>
      <c r="Y660" s="97"/>
      <c r="Z660" s="97"/>
      <c r="AA660" s="97"/>
      <c r="AB660" s="97"/>
      <c r="AC660" s="97"/>
      <c r="AD660" s="97"/>
      <c r="AE660" s="97"/>
      <c r="AF660" s="97"/>
      <c r="AG660" s="97"/>
      <c r="AH660" s="97"/>
      <c r="AI660" s="97"/>
      <c r="AJ660" s="97"/>
      <c r="AK660" s="97"/>
      <c r="AL660" s="97"/>
      <c r="AM660" s="97"/>
      <c r="AN660" s="97"/>
      <c r="AO660" s="97"/>
      <c r="AP660" s="97"/>
    </row>
    <row r="661" spans="1:42" ht="13.5" customHeight="1" x14ac:dyDescent="0.3">
      <c r="A661" s="42"/>
      <c r="B661" s="97"/>
      <c r="C661" s="97"/>
      <c r="D661" s="106"/>
      <c r="E661" s="10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100"/>
      <c r="U661" s="97"/>
      <c r="V661" s="101"/>
      <c r="W661" s="97"/>
      <c r="X661" s="97"/>
      <c r="Y661" s="97"/>
      <c r="Z661" s="97"/>
      <c r="AA661" s="97"/>
      <c r="AB661" s="97"/>
      <c r="AC661" s="97"/>
      <c r="AD661" s="97"/>
      <c r="AE661" s="97"/>
      <c r="AF661" s="97"/>
      <c r="AG661" s="97"/>
      <c r="AH661" s="97"/>
      <c r="AI661" s="97"/>
      <c r="AJ661" s="97"/>
      <c r="AK661" s="97"/>
      <c r="AL661" s="97"/>
      <c r="AM661" s="97"/>
      <c r="AN661" s="97"/>
      <c r="AO661" s="97"/>
      <c r="AP661" s="97"/>
    </row>
    <row r="662" spans="1:42" ht="13.5" customHeight="1" x14ac:dyDescent="0.3">
      <c r="A662" s="42"/>
      <c r="B662" s="97"/>
      <c r="C662" s="97"/>
      <c r="D662" s="106"/>
      <c r="E662" s="10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100"/>
      <c r="U662" s="97"/>
      <c r="V662" s="101"/>
      <c r="W662" s="97"/>
      <c r="X662" s="97"/>
      <c r="Y662" s="97"/>
      <c r="Z662" s="97"/>
      <c r="AA662" s="97"/>
      <c r="AB662" s="97"/>
      <c r="AC662" s="97"/>
      <c r="AD662" s="97"/>
      <c r="AE662" s="97"/>
      <c r="AF662" s="97"/>
      <c r="AG662" s="97"/>
      <c r="AH662" s="97"/>
      <c r="AI662" s="97"/>
      <c r="AJ662" s="97"/>
      <c r="AK662" s="97"/>
      <c r="AL662" s="97"/>
      <c r="AM662" s="97"/>
      <c r="AN662" s="97"/>
      <c r="AO662" s="97"/>
      <c r="AP662" s="97"/>
    </row>
    <row r="663" spans="1:42" ht="13.5" customHeight="1" x14ac:dyDescent="0.3">
      <c r="A663" s="42"/>
      <c r="B663" s="97"/>
      <c r="C663" s="97"/>
      <c r="D663" s="106"/>
      <c r="E663" s="10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100"/>
      <c r="U663" s="97"/>
      <c r="V663" s="101"/>
      <c r="W663" s="97"/>
      <c r="X663" s="97"/>
      <c r="Y663" s="97"/>
      <c r="Z663" s="97"/>
      <c r="AA663" s="97"/>
      <c r="AB663" s="97"/>
      <c r="AC663" s="97"/>
      <c r="AD663" s="97"/>
      <c r="AE663" s="97"/>
      <c r="AF663" s="97"/>
      <c r="AG663" s="97"/>
      <c r="AH663" s="97"/>
      <c r="AI663" s="97"/>
      <c r="AJ663" s="97"/>
      <c r="AK663" s="97"/>
      <c r="AL663" s="97"/>
      <c r="AM663" s="97"/>
      <c r="AN663" s="97"/>
      <c r="AO663" s="97"/>
      <c r="AP663" s="97"/>
    </row>
    <row r="664" spans="1:42" ht="13.5" customHeight="1" x14ac:dyDescent="0.3">
      <c r="A664" s="42"/>
      <c r="B664" s="97"/>
      <c r="C664" s="97"/>
      <c r="D664" s="106"/>
      <c r="E664" s="10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100"/>
      <c r="U664" s="97"/>
      <c r="V664" s="101"/>
      <c r="W664" s="97"/>
      <c r="X664" s="97"/>
      <c r="Y664" s="97"/>
      <c r="Z664" s="97"/>
      <c r="AA664" s="97"/>
      <c r="AB664" s="97"/>
      <c r="AC664" s="97"/>
      <c r="AD664" s="97"/>
      <c r="AE664" s="97"/>
      <c r="AF664" s="97"/>
      <c r="AG664" s="97"/>
      <c r="AH664" s="97"/>
      <c r="AI664" s="97"/>
      <c r="AJ664" s="97"/>
      <c r="AK664" s="97"/>
      <c r="AL664" s="97"/>
      <c r="AM664" s="97"/>
      <c r="AN664" s="97"/>
      <c r="AO664" s="97"/>
      <c r="AP664" s="97"/>
    </row>
    <row r="665" spans="1:42" ht="13.5" customHeight="1" x14ac:dyDescent="0.3">
      <c r="A665" s="42"/>
      <c r="B665" s="97"/>
      <c r="C665" s="97"/>
      <c r="D665" s="106"/>
      <c r="E665" s="10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100"/>
      <c r="U665" s="97"/>
      <c r="V665" s="101"/>
      <c r="W665" s="97"/>
      <c r="X665" s="97"/>
      <c r="Y665" s="97"/>
      <c r="Z665" s="97"/>
      <c r="AA665" s="97"/>
      <c r="AB665" s="97"/>
      <c r="AC665" s="97"/>
      <c r="AD665" s="97"/>
      <c r="AE665" s="97"/>
      <c r="AF665" s="97"/>
      <c r="AG665" s="97"/>
      <c r="AH665" s="97"/>
      <c r="AI665" s="97"/>
      <c r="AJ665" s="97"/>
      <c r="AK665" s="97"/>
      <c r="AL665" s="97"/>
      <c r="AM665" s="97"/>
      <c r="AN665" s="97"/>
      <c r="AO665" s="97"/>
      <c r="AP665" s="97"/>
    </row>
    <row r="666" spans="1:42" ht="13.5" customHeight="1" x14ac:dyDescent="0.3">
      <c r="A666" s="42"/>
      <c r="B666" s="97"/>
      <c r="C666" s="97"/>
      <c r="D666" s="106"/>
      <c r="E666" s="10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100"/>
      <c r="U666" s="97"/>
      <c r="V666" s="101"/>
      <c r="W666" s="97"/>
      <c r="X666" s="97"/>
      <c r="Y666" s="97"/>
      <c r="Z666" s="97"/>
      <c r="AA666" s="97"/>
      <c r="AB666" s="97"/>
      <c r="AC666" s="97"/>
      <c r="AD666" s="97"/>
      <c r="AE666" s="97"/>
      <c r="AF666" s="97"/>
      <c r="AG666" s="97"/>
      <c r="AH666" s="97"/>
      <c r="AI666" s="97"/>
      <c r="AJ666" s="97"/>
      <c r="AK666" s="97"/>
      <c r="AL666" s="97"/>
      <c r="AM666" s="97"/>
      <c r="AN666" s="97"/>
      <c r="AO666" s="97"/>
      <c r="AP666" s="97"/>
    </row>
    <row r="667" spans="1:42" ht="13.5" customHeight="1" x14ac:dyDescent="0.3">
      <c r="A667" s="42"/>
      <c r="B667" s="97"/>
      <c r="C667" s="97"/>
      <c r="D667" s="106"/>
      <c r="E667" s="10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100"/>
      <c r="U667" s="97"/>
      <c r="V667" s="101"/>
      <c r="W667" s="97"/>
      <c r="X667" s="97"/>
      <c r="Y667" s="97"/>
      <c r="Z667" s="97"/>
      <c r="AA667" s="97"/>
      <c r="AB667" s="97"/>
      <c r="AC667" s="97"/>
      <c r="AD667" s="97"/>
      <c r="AE667" s="97"/>
      <c r="AF667" s="97"/>
      <c r="AG667" s="97"/>
      <c r="AH667" s="97"/>
      <c r="AI667" s="97"/>
      <c r="AJ667" s="97"/>
      <c r="AK667" s="97"/>
      <c r="AL667" s="97"/>
      <c r="AM667" s="97"/>
      <c r="AN667" s="97"/>
      <c r="AO667" s="97"/>
      <c r="AP667" s="97"/>
    </row>
    <row r="668" spans="1:42" ht="13.5" customHeight="1" x14ac:dyDescent="0.3">
      <c r="A668" s="42"/>
      <c r="B668" s="97"/>
      <c r="C668" s="97"/>
      <c r="D668" s="106"/>
      <c r="E668" s="10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100"/>
      <c r="U668" s="97"/>
      <c r="V668" s="101"/>
      <c r="W668" s="97"/>
      <c r="X668" s="97"/>
      <c r="Y668" s="97"/>
      <c r="Z668" s="97"/>
      <c r="AA668" s="97"/>
      <c r="AB668" s="97"/>
      <c r="AC668" s="97"/>
      <c r="AD668" s="97"/>
      <c r="AE668" s="97"/>
      <c r="AF668" s="97"/>
      <c r="AG668" s="97"/>
      <c r="AH668" s="97"/>
      <c r="AI668" s="97"/>
      <c r="AJ668" s="97"/>
      <c r="AK668" s="97"/>
      <c r="AL668" s="97"/>
      <c r="AM668" s="97"/>
      <c r="AN668" s="97"/>
      <c r="AO668" s="97"/>
      <c r="AP668" s="97"/>
    </row>
    <row r="669" spans="1:42" ht="13.5" customHeight="1" x14ac:dyDescent="0.3">
      <c r="A669" s="42"/>
      <c r="B669" s="97"/>
      <c r="C669" s="97"/>
      <c r="D669" s="106"/>
      <c r="E669" s="10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100"/>
      <c r="U669" s="97"/>
      <c r="V669" s="101"/>
      <c r="W669" s="97"/>
      <c r="X669" s="97"/>
      <c r="Y669" s="97"/>
      <c r="Z669" s="97"/>
      <c r="AA669" s="97"/>
      <c r="AB669" s="97"/>
      <c r="AC669" s="97"/>
      <c r="AD669" s="97"/>
      <c r="AE669" s="97"/>
      <c r="AF669" s="97"/>
      <c r="AG669" s="97"/>
      <c r="AH669" s="97"/>
      <c r="AI669" s="97"/>
      <c r="AJ669" s="97"/>
      <c r="AK669" s="97"/>
      <c r="AL669" s="97"/>
      <c r="AM669" s="97"/>
      <c r="AN669" s="97"/>
      <c r="AO669" s="97"/>
      <c r="AP669" s="97"/>
    </row>
    <row r="670" spans="1:42" ht="13.5" customHeight="1" x14ac:dyDescent="0.3">
      <c r="A670" s="42"/>
      <c r="B670" s="97"/>
      <c r="C670" s="97"/>
      <c r="D670" s="106"/>
      <c r="E670" s="10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100"/>
      <c r="U670" s="97"/>
      <c r="V670" s="101"/>
      <c r="W670" s="97"/>
      <c r="X670" s="97"/>
      <c r="Y670" s="97"/>
      <c r="Z670" s="97"/>
      <c r="AA670" s="97"/>
      <c r="AB670" s="97"/>
      <c r="AC670" s="97"/>
      <c r="AD670" s="97"/>
      <c r="AE670" s="97"/>
      <c r="AF670" s="97"/>
      <c r="AG670" s="97"/>
      <c r="AH670" s="97"/>
      <c r="AI670" s="97"/>
      <c r="AJ670" s="97"/>
      <c r="AK670" s="97"/>
      <c r="AL670" s="97"/>
      <c r="AM670" s="97"/>
      <c r="AN670" s="97"/>
      <c r="AO670" s="97"/>
      <c r="AP670" s="97"/>
    </row>
    <row r="671" spans="1:42" ht="13.5" customHeight="1" x14ac:dyDescent="0.3">
      <c r="A671" s="42"/>
      <c r="B671" s="97"/>
      <c r="C671" s="97"/>
      <c r="D671" s="106"/>
      <c r="E671" s="10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100"/>
      <c r="U671" s="97"/>
      <c r="V671" s="101"/>
      <c r="W671" s="97"/>
      <c r="X671" s="97"/>
      <c r="Y671" s="97"/>
      <c r="Z671" s="97"/>
      <c r="AA671" s="97"/>
      <c r="AB671" s="97"/>
      <c r="AC671" s="97"/>
      <c r="AD671" s="97"/>
      <c r="AE671" s="97"/>
      <c r="AF671" s="97"/>
      <c r="AG671" s="97"/>
      <c r="AH671" s="97"/>
      <c r="AI671" s="97"/>
      <c r="AJ671" s="97"/>
      <c r="AK671" s="97"/>
      <c r="AL671" s="97"/>
      <c r="AM671" s="97"/>
      <c r="AN671" s="97"/>
      <c r="AO671" s="97"/>
      <c r="AP671" s="97"/>
    </row>
    <row r="672" spans="1:42" ht="13.5" customHeight="1" x14ac:dyDescent="0.3">
      <c r="A672" s="42"/>
      <c r="B672" s="97"/>
      <c r="C672" s="97"/>
      <c r="D672" s="106"/>
      <c r="E672" s="10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100"/>
      <c r="U672" s="97"/>
      <c r="V672" s="101"/>
      <c r="W672" s="97"/>
      <c r="X672" s="97"/>
      <c r="Y672" s="97"/>
      <c r="Z672" s="97"/>
      <c r="AA672" s="97"/>
      <c r="AB672" s="97"/>
      <c r="AC672" s="97"/>
      <c r="AD672" s="97"/>
      <c r="AE672" s="97"/>
      <c r="AF672" s="97"/>
      <c r="AG672" s="97"/>
      <c r="AH672" s="97"/>
      <c r="AI672" s="97"/>
      <c r="AJ672" s="97"/>
      <c r="AK672" s="97"/>
      <c r="AL672" s="97"/>
      <c r="AM672" s="97"/>
      <c r="AN672" s="97"/>
      <c r="AO672" s="97"/>
      <c r="AP672" s="97"/>
    </row>
    <row r="673" spans="1:42" ht="13.5" customHeight="1" x14ac:dyDescent="0.3">
      <c r="A673" s="42"/>
      <c r="B673" s="97"/>
      <c r="C673" s="97"/>
      <c r="D673" s="106"/>
      <c r="E673" s="10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100"/>
      <c r="U673" s="97"/>
      <c r="V673" s="101"/>
      <c r="W673" s="97"/>
      <c r="X673" s="97"/>
      <c r="Y673" s="97"/>
      <c r="Z673" s="97"/>
      <c r="AA673" s="97"/>
      <c r="AB673" s="97"/>
      <c r="AC673" s="97"/>
      <c r="AD673" s="97"/>
      <c r="AE673" s="97"/>
      <c r="AF673" s="97"/>
      <c r="AG673" s="97"/>
      <c r="AH673" s="97"/>
      <c r="AI673" s="97"/>
      <c r="AJ673" s="97"/>
      <c r="AK673" s="97"/>
      <c r="AL673" s="97"/>
      <c r="AM673" s="97"/>
      <c r="AN673" s="97"/>
      <c r="AO673" s="97"/>
      <c r="AP673" s="97"/>
    </row>
    <row r="674" spans="1:42" ht="13.5" customHeight="1" x14ac:dyDescent="0.3">
      <c r="A674" s="42"/>
      <c r="B674" s="97"/>
      <c r="C674" s="97"/>
      <c r="D674" s="106"/>
      <c r="E674" s="10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100"/>
      <c r="U674" s="97"/>
      <c r="V674" s="101"/>
      <c r="W674" s="97"/>
      <c r="X674" s="97"/>
      <c r="Y674" s="97"/>
      <c r="Z674" s="97"/>
      <c r="AA674" s="97"/>
      <c r="AB674" s="97"/>
      <c r="AC674" s="97"/>
      <c r="AD674" s="97"/>
      <c r="AE674" s="97"/>
      <c r="AF674" s="97"/>
      <c r="AG674" s="97"/>
      <c r="AH674" s="97"/>
      <c r="AI674" s="97"/>
      <c r="AJ674" s="97"/>
      <c r="AK674" s="97"/>
      <c r="AL674" s="97"/>
      <c r="AM674" s="97"/>
      <c r="AN674" s="97"/>
      <c r="AO674" s="97"/>
      <c r="AP674" s="97"/>
    </row>
    <row r="675" spans="1:42" ht="13.5" customHeight="1" x14ac:dyDescent="0.3">
      <c r="A675" s="42"/>
      <c r="B675" s="97"/>
      <c r="C675" s="97"/>
      <c r="D675" s="106"/>
      <c r="E675" s="10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100"/>
      <c r="U675" s="97"/>
      <c r="V675" s="101"/>
      <c r="W675" s="97"/>
      <c r="X675" s="97"/>
      <c r="Y675" s="97"/>
      <c r="Z675" s="97"/>
      <c r="AA675" s="97"/>
      <c r="AB675" s="97"/>
      <c r="AC675" s="97"/>
      <c r="AD675" s="97"/>
      <c r="AE675" s="97"/>
      <c r="AF675" s="97"/>
      <c r="AG675" s="97"/>
      <c r="AH675" s="97"/>
      <c r="AI675" s="97"/>
      <c r="AJ675" s="97"/>
      <c r="AK675" s="97"/>
      <c r="AL675" s="97"/>
      <c r="AM675" s="97"/>
      <c r="AN675" s="97"/>
      <c r="AO675" s="97"/>
      <c r="AP675" s="97"/>
    </row>
    <row r="676" spans="1:42" ht="13.5" customHeight="1" x14ac:dyDescent="0.3">
      <c r="A676" s="42"/>
      <c r="B676" s="97"/>
      <c r="C676" s="97"/>
      <c r="D676" s="106"/>
      <c r="E676" s="10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100"/>
      <c r="U676" s="97"/>
      <c r="V676" s="101"/>
      <c r="W676" s="97"/>
      <c r="X676" s="97"/>
      <c r="Y676" s="97"/>
      <c r="Z676" s="97"/>
      <c r="AA676" s="97"/>
      <c r="AB676" s="97"/>
      <c r="AC676" s="97"/>
      <c r="AD676" s="97"/>
      <c r="AE676" s="97"/>
      <c r="AF676" s="97"/>
      <c r="AG676" s="97"/>
      <c r="AH676" s="97"/>
      <c r="AI676" s="97"/>
      <c r="AJ676" s="97"/>
      <c r="AK676" s="97"/>
      <c r="AL676" s="97"/>
      <c r="AM676" s="97"/>
      <c r="AN676" s="97"/>
      <c r="AO676" s="97"/>
      <c r="AP676" s="97"/>
    </row>
    <row r="677" spans="1:42" ht="13.5" customHeight="1" x14ac:dyDescent="0.3">
      <c r="A677" s="42"/>
      <c r="B677" s="97"/>
      <c r="C677" s="97"/>
      <c r="D677" s="106"/>
      <c r="E677" s="10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100"/>
      <c r="U677" s="97"/>
      <c r="V677" s="101"/>
      <c r="W677" s="97"/>
      <c r="X677" s="97"/>
      <c r="Y677" s="97"/>
      <c r="Z677" s="97"/>
      <c r="AA677" s="97"/>
      <c r="AB677" s="97"/>
      <c r="AC677" s="97"/>
      <c r="AD677" s="97"/>
      <c r="AE677" s="97"/>
      <c r="AF677" s="97"/>
      <c r="AG677" s="97"/>
      <c r="AH677" s="97"/>
      <c r="AI677" s="97"/>
      <c r="AJ677" s="97"/>
      <c r="AK677" s="97"/>
      <c r="AL677" s="97"/>
      <c r="AM677" s="97"/>
      <c r="AN677" s="97"/>
      <c r="AO677" s="97"/>
      <c r="AP677" s="97"/>
    </row>
    <row r="678" spans="1:42" ht="13.5" customHeight="1" x14ac:dyDescent="0.3">
      <c r="A678" s="42"/>
      <c r="B678" s="97"/>
      <c r="C678" s="97"/>
      <c r="D678" s="106"/>
      <c r="E678" s="10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100"/>
      <c r="U678" s="97"/>
      <c r="V678" s="101"/>
      <c r="W678" s="97"/>
      <c r="X678" s="97"/>
      <c r="Y678" s="97"/>
      <c r="Z678" s="97"/>
      <c r="AA678" s="97"/>
      <c r="AB678" s="97"/>
      <c r="AC678" s="97"/>
      <c r="AD678" s="97"/>
      <c r="AE678" s="97"/>
      <c r="AF678" s="97"/>
      <c r="AG678" s="97"/>
      <c r="AH678" s="97"/>
      <c r="AI678" s="97"/>
      <c r="AJ678" s="97"/>
      <c r="AK678" s="97"/>
      <c r="AL678" s="97"/>
      <c r="AM678" s="97"/>
      <c r="AN678" s="97"/>
      <c r="AO678" s="97"/>
      <c r="AP678" s="97"/>
    </row>
    <row r="679" spans="1:42" ht="13.5" customHeight="1" x14ac:dyDescent="0.3">
      <c r="A679" s="42"/>
      <c r="B679" s="97"/>
      <c r="C679" s="97"/>
      <c r="D679" s="106"/>
      <c r="E679" s="10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100"/>
      <c r="U679" s="97"/>
      <c r="V679" s="101"/>
      <c r="W679" s="97"/>
      <c r="X679" s="97"/>
      <c r="Y679" s="97"/>
      <c r="Z679" s="97"/>
      <c r="AA679" s="97"/>
      <c r="AB679" s="97"/>
      <c r="AC679" s="97"/>
      <c r="AD679" s="97"/>
      <c r="AE679" s="97"/>
      <c r="AF679" s="97"/>
      <c r="AG679" s="97"/>
      <c r="AH679" s="97"/>
      <c r="AI679" s="97"/>
      <c r="AJ679" s="97"/>
      <c r="AK679" s="97"/>
      <c r="AL679" s="97"/>
      <c r="AM679" s="97"/>
      <c r="AN679" s="97"/>
      <c r="AO679" s="97"/>
      <c r="AP679" s="97"/>
    </row>
    <row r="680" spans="1:42" ht="13.5" customHeight="1" x14ac:dyDescent="0.3">
      <c r="A680" s="42"/>
      <c r="B680" s="97"/>
      <c r="C680" s="97"/>
      <c r="D680" s="106"/>
      <c r="E680" s="10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100"/>
      <c r="U680" s="97"/>
      <c r="V680" s="101"/>
      <c r="W680" s="97"/>
      <c r="X680" s="97"/>
      <c r="Y680" s="97"/>
      <c r="Z680" s="97"/>
      <c r="AA680" s="97"/>
      <c r="AB680" s="97"/>
      <c r="AC680" s="97"/>
      <c r="AD680" s="97"/>
      <c r="AE680" s="97"/>
      <c r="AF680" s="97"/>
      <c r="AG680" s="97"/>
      <c r="AH680" s="97"/>
      <c r="AI680" s="97"/>
      <c r="AJ680" s="97"/>
      <c r="AK680" s="97"/>
      <c r="AL680" s="97"/>
      <c r="AM680" s="97"/>
      <c r="AN680" s="97"/>
      <c r="AO680" s="97"/>
      <c r="AP680" s="97"/>
    </row>
    <row r="681" spans="1:42" ht="13.5" customHeight="1" x14ac:dyDescent="0.3">
      <c r="A681" s="42"/>
      <c r="B681" s="97"/>
      <c r="C681" s="97"/>
      <c r="D681" s="106"/>
      <c r="E681" s="10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100"/>
      <c r="U681" s="97"/>
      <c r="V681" s="101"/>
      <c r="W681" s="97"/>
      <c r="X681" s="97"/>
      <c r="Y681" s="97"/>
      <c r="Z681" s="97"/>
      <c r="AA681" s="97"/>
      <c r="AB681" s="97"/>
      <c r="AC681" s="97"/>
      <c r="AD681" s="97"/>
      <c r="AE681" s="97"/>
      <c r="AF681" s="97"/>
      <c r="AG681" s="97"/>
      <c r="AH681" s="97"/>
      <c r="AI681" s="97"/>
      <c r="AJ681" s="97"/>
      <c r="AK681" s="97"/>
      <c r="AL681" s="97"/>
      <c r="AM681" s="97"/>
      <c r="AN681" s="97"/>
      <c r="AO681" s="97"/>
      <c r="AP681" s="97"/>
    </row>
    <row r="682" spans="1:42" ht="13.5" customHeight="1" x14ac:dyDescent="0.3">
      <c r="A682" s="42"/>
      <c r="B682" s="97"/>
      <c r="C682" s="97"/>
      <c r="D682" s="106"/>
      <c r="E682" s="10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100"/>
      <c r="U682" s="97"/>
      <c r="V682" s="101"/>
      <c r="W682" s="97"/>
      <c r="X682" s="97"/>
      <c r="Y682" s="97"/>
      <c r="Z682" s="97"/>
      <c r="AA682" s="97"/>
      <c r="AB682" s="97"/>
      <c r="AC682" s="97"/>
      <c r="AD682" s="97"/>
      <c r="AE682" s="97"/>
      <c r="AF682" s="97"/>
      <c r="AG682" s="97"/>
      <c r="AH682" s="97"/>
      <c r="AI682" s="97"/>
      <c r="AJ682" s="97"/>
      <c r="AK682" s="97"/>
      <c r="AL682" s="97"/>
      <c r="AM682" s="97"/>
      <c r="AN682" s="97"/>
      <c r="AO682" s="97"/>
      <c r="AP682" s="97"/>
    </row>
    <row r="683" spans="1:42" ht="13.5" customHeight="1" x14ac:dyDescent="0.3">
      <c r="A683" s="42"/>
      <c r="B683" s="97"/>
      <c r="C683" s="97"/>
      <c r="D683" s="106"/>
      <c r="E683" s="10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100"/>
      <c r="U683" s="97"/>
      <c r="V683" s="101"/>
      <c r="W683" s="97"/>
      <c r="X683" s="97"/>
      <c r="Y683" s="97"/>
      <c r="Z683" s="97"/>
      <c r="AA683" s="97"/>
      <c r="AB683" s="97"/>
      <c r="AC683" s="97"/>
      <c r="AD683" s="97"/>
      <c r="AE683" s="97"/>
      <c r="AF683" s="97"/>
      <c r="AG683" s="97"/>
      <c r="AH683" s="97"/>
      <c r="AI683" s="97"/>
      <c r="AJ683" s="97"/>
      <c r="AK683" s="97"/>
      <c r="AL683" s="97"/>
      <c r="AM683" s="97"/>
      <c r="AN683" s="97"/>
      <c r="AO683" s="97"/>
      <c r="AP683" s="97"/>
    </row>
    <row r="684" spans="1:42" ht="13.5" customHeight="1" x14ac:dyDescent="0.3">
      <c r="A684" s="42"/>
      <c r="B684" s="97"/>
      <c r="C684" s="97"/>
      <c r="D684" s="106"/>
      <c r="E684" s="10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100"/>
      <c r="U684" s="97"/>
      <c r="V684" s="101"/>
      <c r="W684" s="97"/>
      <c r="X684" s="97"/>
      <c r="Y684" s="97"/>
      <c r="Z684" s="97"/>
      <c r="AA684" s="97"/>
      <c r="AB684" s="97"/>
      <c r="AC684" s="97"/>
      <c r="AD684" s="97"/>
      <c r="AE684" s="97"/>
      <c r="AF684" s="97"/>
      <c r="AG684" s="97"/>
      <c r="AH684" s="97"/>
      <c r="AI684" s="97"/>
      <c r="AJ684" s="97"/>
      <c r="AK684" s="97"/>
      <c r="AL684" s="97"/>
      <c r="AM684" s="97"/>
      <c r="AN684" s="97"/>
      <c r="AO684" s="97"/>
      <c r="AP684" s="97"/>
    </row>
    <row r="685" spans="1:42" ht="13.5" customHeight="1" x14ac:dyDescent="0.3">
      <c r="A685" s="42"/>
      <c r="B685" s="97"/>
      <c r="C685" s="97"/>
      <c r="D685" s="106"/>
      <c r="E685" s="10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100"/>
      <c r="U685" s="97"/>
      <c r="V685" s="101"/>
      <c r="W685" s="97"/>
      <c r="X685" s="97"/>
      <c r="Y685" s="97"/>
      <c r="Z685" s="97"/>
      <c r="AA685" s="97"/>
      <c r="AB685" s="97"/>
      <c r="AC685" s="97"/>
      <c r="AD685" s="97"/>
      <c r="AE685" s="97"/>
      <c r="AF685" s="97"/>
      <c r="AG685" s="97"/>
      <c r="AH685" s="97"/>
      <c r="AI685" s="97"/>
      <c r="AJ685" s="97"/>
      <c r="AK685" s="97"/>
      <c r="AL685" s="97"/>
      <c r="AM685" s="97"/>
      <c r="AN685" s="97"/>
      <c r="AO685" s="97"/>
      <c r="AP685" s="97"/>
    </row>
    <row r="686" spans="1:42" ht="13.5" customHeight="1" x14ac:dyDescent="0.3">
      <c r="A686" s="42"/>
      <c r="B686" s="97"/>
      <c r="C686" s="97"/>
      <c r="D686" s="106"/>
      <c r="E686" s="10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100"/>
      <c r="U686" s="97"/>
      <c r="V686" s="101"/>
      <c r="W686" s="97"/>
      <c r="X686" s="97"/>
      <c r="Y686" s="97"/>
      <c r="Z686" s="97"/>
      <c r="AA686" s="97"/>
      <c r="AB686" s="97"/>
      <c r="AC686" s="97"/>
      <c r="AD686" s="97"/>
      <c r="AE686" s="97"/>
      <c r="AF686" s="97"/>
      <c r="AG686" s="97"/>
      <c r="AH686" s="97"/>
      <c r="AI686" s="97"/>
      <c r="AJ686" s="97"/>
      <c r="AK686" s="97"/>
      <c r="AL686" s="97"/>
      <c r="AM686" s="97"/>
      <c r="AN686" s="97"/>
      <c r="AO686" s="97"/>
      <c r="AP686" s="97"/>
    </row>
    <row r="687" spans="1:42" ht="13.5" customHeight="1" x14ac:dyDescent="0.3">
      <c r="A687" s="42"/>
      <c r="B687" s="97"/>
      <c r="C687" s="97"/>
      <c r="D687" s="106"/>
      <c r="E687" s="10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100"/>
      <c r="U687" s="97"/>
      <c r="V687" s="101"/>
      <c r="W687" s="97"/>
      <c r="X687" s="97"/>
      <c r="Y687" s="97"/>
      <c r="Z687" s="97"/>
      <c r="AA687" s="97"/>
      <c r="AB687" s="97"/>
      <c r="AC687" s="97"/>
      <c r="AD687" s="97"/>
      <c r="AE687" s="97"/>
      <c r="AF687" s="97"/>
      <c r="AG687" s="97"/>
      <c r="AH687" s="97"/>
      <c r="AI687" s="97"/>
      <c r="AJ687" s="97"/>
      <c r="AK687" s="97"/>
      <c r="AL687" s="97"/>
      <c r="AM687" s="97"/>
      <c r="AN687" s="97"/>
      <c r="AO687" s="97"/>
      <c r="AP687" s="97"/>
    </row>
    <row r="688" spans="1:42" ht="13.5" customHeight="1" x14ac:dyDescent="0.3">
      <c r="A688" s="42"/>
      <c r="B688" s="97"/>
      <c r="C688" s="97"/>
      <c r="D688" s="106"/>
      <c r="E688" s="10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100"/>
      <c r="U688" s="97"/>
      <c r="V688" s="101"/>
      <c r="W688" s="97"/>
      <c r="X688" s="97"/>
      <c r="Y688" s="97"/>
      <c r="Z688" s="97"/>
      <c r="AA688" s="97"/>
      <c r="AB688" s="97"/>
      <c r="AC688" s="97"/>
      <c r="AD688" s="97"/>
      <c r="AE688" s="97"/>
      <c r="AF688" s="97"/>
      <c r="AG688" s="97"/>
      <c r="AH688" s="97"/>
      <c r="AI688" s="97"/>
      <c r="AJ688" s="97"/>
      <c r="AK688" s="97"/>
      <c r="AL688" s="97"/>
      <c r="AM688" s="97"/>
      <c r="AN688" s="97"/>
      <c r="AO688" s="97"/>
      <c r="AP688" s="97"/>
    </row>
    <row r="689" spans="1:42" ht="13.5" customHeight="1" x14ac:dyDescent="0.3">
      <c r="A689" s="42"/>
      <c r="B689" s="97"/>
      <c r="C689" s="97"/>
      <c r="D689" s="106"/>
      <c r="E689" s="10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100"/>
      <c r="U689" s="97"/>
      <c r="V689" s="101"/>
      <c r="W689" s="97"/>
      <c r="X689" s="97"/>
      <c r="Y689" s="97"/>
      <c r="Z689" s="97"/>
      <c r="AA689" s="97"/>
      <c r="AB689" s="97"/>
      <c r="AC689" s="97"/>
      <c r="AD689" s="97"/>
      <c r="AE689" s="97"/>
      <c r="AF689" s="97"/>
      <c r="AG689" s="97"/>
      <c r="AH689" s="97"/>
      <c r="AI689" s="97"/>
      <c r="AJ689" s="97"/>
      <c r="AK689" s="97"/>
      <c r="AL689" s="97"/>
      <c r="AM689" s="97"/>
      <c r="AN689" s="97"/>
      <c r="AO689" s="97"/>
      <c r="AP689" s="97"/>
    </row>
    <row r="690" spans="1:42" ht="13.5" customHeight="1" x14ac:dyDescent="0.3">
      <c r="A690" s="42"/>
      <c r="B690" s="97"/>
      <c r="C690" s="97"/>
      <c r="D690" s="106"/>
      <c r="E690" s="10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100"/>
      <c r="U690" s="97"/>
      <c r="V690" s="101"/>
      <c r="W690" s="97"/>
      <c r="X690" s="97"/>
      <c r="Y690" s="97"/>
      <c r="Z690" s="97"/>
      <c r="AA690" s="97"/>
      <c r="AB690" s="97"/>
      <c r="AC690" s="97"/>
      <c r="AD690" s="97"/>
      <c r="AE690" s="97"/>
      <c r="AF690" s="97"/>
      <c r="AG690" s="97"/>
      <c r="AH690" s="97"/>
      <c r="AI690" s="97"/>
      <c r="AJ690" s="97"/>
      <c r="AK690" s="97"/>
      <c r="AL690" s="97"/>
      <c r="AM690" s="97"/>
      <c r="AN690" s="97"/>
      <c r="AO690" s="97"/>
      <c r="AP690" s="97"/>
    </row>
    <row r="691" spans="1:42" ht="13.5" customHeight="1" x14ac:dyDescent="0.3">
      <c r="A691" s="42"/>
      <c r="B691" s="97"/>
      <c r="C691" s="97"/>
      <c r="D691" s="106"/>
      <c r="E691" s="10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100"/>
      <c r="U691" s="97"/>
      <c r="V691" s="101"/>
      <c r="W691" s="97"/>
      <c r="X691" s="97"/>
      <c r="Y691" s="97"/>
      <c r="Z691" s="97"/>
      <c r="AA691" s="97"/>
      <c r="AB691" s="97"/>
      <c r="AC691" s="97"/>
      <c r="AD691" s="97"/>
      <c r="AE691" s="97"/>
      <c r="AF691" s="97"/>
      <c r="AG691" s="97"/>
      <c r="AH691" s="97"/>
      <c r="AI691" s="97"/>
      <c r="AJ691" s="97"/>
      <c r="AK691" s="97"/>
      <c r="AL691" s="97"/>
      <c r="AM691" s="97"/>
      <c r="AN691" s="97"/>
      <c r="AO691" s="97"/>
      <c r="AP691" s="97"/>
    </row>
    <row r="692" spans="1:42" ht="13.5" customHeight="1" x14ac:dyDescent="0.3">
      <c r="A692" s="42"/>
      <c r="B692" s="97"/>
      <c r="C692" s="97"/>
      <c r="D692" s="106"/>
      <c r="E692" s="10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100"/>
      <c r="U692" s="97"/>
      <c r="V692" s="101"/>
      <c r="W692" s="97"/>
      <c r="X692" s="97"/>
      <c r="Y692" s="97"/>
      <c r="Z692" s="97"/>
      <c r="AA692" s="97"/>
      <c r="AB692" s="97"/>
      <c r="AC692" s="97"/>
      <c r="AD692" s="97"/>
      <c r="AE692" s="97"/>
      <c r="AF692" s="97"/>
      <c r="AG692" s="97"/>
      <c r="AH692" s="97"/>
      <c r="AI692" s="97"/>
      <c r="AJ692" s="97"/>
      <c r="AK692" s="97"/>
      <c r="AL692" s="97"/>
      <c r="AM692" s="97"/>
      <c r="AN692" s="97"/>
      <c r="AO692" s="97"/>
      <c r="AP692" s="97"/>
    </row>
    <row r="693" spans="1:42" ht="13.5" customHeight="1" x14ac:dyDescent="0.3">
      <c r="A693" s="42"/>
      <c r="B693" s="97"/>
      <c r="C693" s="97"/>
      <c r="D693" s="106"/>
      <c r="E693" s="10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100"/>
      <c r="U693" s="97"/>
      <c r="V693" s="101"/>
      <c r="W693" s="97"/>
      <c r="X693" s="97"/>
      <c r="Y693" s="97"/>
      <c r="Z693" s="97"/>
      <c r="AA693" s="97"/>
      <c r="AB693" s="97"/>
      <c r="AC693" s="97"/>
      <c r="AD693" s="97"/>
      <c r="AE693" s="97"/>
      <c r="AF693" s="97"/>
      <c r="AG693" s="97"/>
      <c r="AH693" s="97"/>
      <c r="AI693" s="97"/>
      <c r="AJ693" s="97"/>
      <c r="AK693" s="97"/>
      <c r="AL693" s="97"/>
      <c r="AM693" s="97"/>
      <c r="AN693" s="97"/>
      <c r="AO693" s="97"/>
      <c r="AP693" s="97"/>
    </row>
    <row r="694" spans="1:42" ht="13.5" customHeight="1" x14ac:dyDescent="0.3">
      <c r="A694" s="42"/>
      <c r="B694" s="97"/>
      <c r="C694" s="97"/>
      <c r="D694" s="106"/>
      <c r="E694" s="10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100"/>
      <c r="U694" s="97"/>
      <c r="V694" s="101"/>
      <c r="W694" s="97"/>
      <c r="X694" s="97"/>
      <c r="Y694" s="97"/>
      <c r="Z694" s="97"/>
      <c r="AA694" s="97"/>
      <c r="AB694" s="97"/>
      <c r="AC694" s="97"/>
      <c r="AD694" s="97"/>
      <c r="AE694" s="97"/>
      <c r="AF694" s="97"/>
      <c r="AG694" s="97"/>
      <c r="AH694" s="97"/>
      <c r="AI694" s="97"/>
      <c r="AJ694" s="97"/>
      <c r="AK694" s="97"/>
      <c r="AL694" s="97"/>
      <c r="AM694" s="97"/>
      <c r="AN694" s="97"/>
      <c r="AO694" s="97"/>
      <c r="AP694" s="97"/>
    </row>
    <row r="695" spans="1:42" ht="13.5" customHeight="1" x14ac:dyDescent="0.3">
      <c r="A695" s="42"/>
      <c r="B695" s="97"/>
      <c r="C695" s="97"/>
      <c r="D695" s="106"/>
      <c r="E695" s="10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100"/>
      <c r="U695" s="97"/>
      <c r="V695" s="101"/>
      <c r="W695" s="97"/>
      <c r="X695" s="97"/>
      <c r="Y695" s="97"/>
      <c r="Z695" s="97"/>
      <c r="AA695" s="97"/>
      <c r="AB695" s="97"/>
      <c r="AC695" s="97"/>
      <c r="AD695" s="97"/>
      <c r="AE695" s="97"/>
      <c r="AF695" s="97"/>
      <c r="AG695" s="97"/>
      <c r="AH695" s="97"/>
      <c r="AI695" s="97"/>
      <c r="AJ695" s="97"/>
      <c r="AK695" s="97"/>
      <c r="AL695" s="97"/>
      <c r="AM695" s="97"/>
      <c r="AN695" s="97"/>
      <c r="AO695" s="97"/>
      <c r="AP695" s="97"/>
    </row>
    <row r="696" spans="1:42" ht="13.5" customHeight="1" x14ac:dyDescent="0.3">
      <c r="A696" s="42"/>
      <c r="B696" s="97"/>
      <c r="C696" s="97"/>
      <c r="D696" s="106"/>
      <c r="E696" s="10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100"/>
      <c r="U696" s="97"/>
      <c r="V696" s="101"/>
      <c r="W696" s="97"/>
      <c r="X696" s="97"/>
      <c r="Y696" s="97"/>
      <c r="Z696" s="97"/>
      <c r="AA696" s="97"/>
      <c r="AB696" s="97"/>
      <c r="AC696" s="97"/>
      <c r="AD696" s="97"/>
      <c r="AE696" s="97"/>
      <c r="AF696" s="97"/>
      <c r="AG696" s="97"/>
      <c r="AH696" s="97"/>
      <c r="AI696" s="97"/>
      <c r="AJ696" s="97"/>
      <c r="AK696" s="97"/>
      <c r="AL696" s="97"/>
      <c r="AM696" s="97"/>
      <c r="AN696" s="97"/>
      <c r="AO696" s="97"/>
      <c r="AP696" s="97"/>
    </row>
    <row r="697" spans="1:42" ht="13.5" customHeight="1" x14ac:dyDescent="0.3">
      <c r="A697" s="42"/>
      <c r="B697" s="97"/>
      <c r="C697" s="97"/>
      <c r="D697" s="106"/>
      <c r="E697" s="10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100"/>
      <c r="U697" s="97"/>
      <c r="V697" s="101"/>
      <c r="W697" s="97"/>
      <c r="X697" s="97"/>
      <c r="Y697" s="97"/>
      <c r="Z697" s="97"/>
      <c r="AA697" s="97"/>
      <c r="AB697" s="97"/>
      <c r="AC697" s="97"/>
      <c r="AD697" s="97"/>
      <c r="AE697" s="97"/>
      <c r="AF697" s="97"/>
      <c r="AG697" s="97"/>
      <c r="AH697" s="97"/>
      <c r="AI697" s="97"/>
      <c r="AJ697" s="97"/>
      <c r="AK697" s="97"/>
      <c r="AL697" s="97"/>
      <c r="AM697" s="97"/>
      <c r="AN697" s="97"/>
      <c r="AO697" s="97"/>
      <c r="AP697" s="97"/>
    </row>
    <row r="698" spans="1:42" ht="13.5" customHeight="1" x14ac:dyDescent="0.3">
      <c r="A698" s="42"/>
      <c r="B698" s="97"/>
      <c r="C698" s="97"/>
      <c r="D698" s="106"/>
      <c r="E698" s="10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100"/>
      <c r="U698" s="97"/>
      <c r="V698" s="101"/>
      <c r="W698" s="97"/>
      <c r="X698" s="97"/>
      <c r="Y698" s="97"/>
      <c r="Z698" s="97"/>
      <c r="AA698" s="97"/>
      <c r="AB698" s="97"/>
      <c r="AC698" s="97"/>
      <c r="AD698" s="97"/>
      <c r="AE698" s="97"/>
      <c r="AF698" s="97"/>
      <c r="AG698" s="97"/>
      <c r="AH698" s="97"/>
      <c r="AI698" s="97"/>
      <c r="AJ698" s="97"/>
      <c r="AK698" s="97"/>
      <c r="AL698" s="97"/>
      <c r="AM698" s="97"/>
      <c r="AN698" s="97"/>
      <c r="AO698" s="97"/>
      <c r="AP698" s="97"/>
    </row>
    <row r="699" spans="1:42" ht="13.5" customHeight="1" x14ac:dyDescent="0.3">
      <c r="A699" s="42"/>
      <c r="B699" s="97"/>
      <c r="C699" s="97"/>
      <c r="D699" s="106"/>
      <c r="E699" s="10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100"/>
      <c r="U699" s="97"/>
      <c r="V699" s="101"/>
      <c r="W699" s="97"/>
      <c r="X699" s="97"/>
      <c r="Y699" s="97"/>
      <c r="Z699" s="97"/>
      <c r="AA699" s="97"/>
      <c r="AB699" s="97"/>
      <c r="AC699" s="97"/>
      <c r="AD699" s="97"/>
      <c r="AE699" s="97"/>
      <c r="AF699" s="97"/>
      <c r="AG699" s="97"/>
      <c r="AH699" s="97"/>
      <c r="AI699" s="97"/>
      <c r="AJ699" s="97"/>
      <c r="AK699" s="97"/>
      <c r="AL699" s="97"/>
      <c r="AM699" s="97"/>
      <c r="AN699" s="97"/>
      <c r="AO699" s="97"/>
      <c r="AP699" s="97"/>
    </row>
    <row r="700" spans="1:42" ht="13.5" customHeight="1" x14ac:dyDescent="0.3">
      <c r="A700" s="42"/>
      <c r="B700" s="97"/>
      <c r="C700" s="97"/>
      <c r="D700" s="106"/>
      <c r="E700" s="10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100"/>
      <c r="U700" s="97"/>
      <c r="V700" s="101"/>
      <c r="W700" s="97"/>
      <c r="X700" s="97"/>
      <c r="Y700" s="97"/>
      <c r="Z700" s="97"/>
      <c r="AA700" s="97"/>
      <c r="AB700" s="97"/>
      <c r="AC700" s="97"/>
      <c r="AD700" s="97"/>
      <c r="AE700" s="97"/>
      <c r="AF700" s="97"/>
      <c r="AG700" s="97"/>
      <c r="AH700" s="97"/>
      <c r="AI700" s="97"/>
      <c r="AJ700" s="97"/>
      <c r="AK700" s="97"/>
      <c r="AL700" s="97"/>
      <c r="AM700" s="97"/>
      <c r="AN700" s="97"/>
      <c r="AO700" s="97"/>
      <c r="AP700" s="97"/>
    </row>
    <row r="701" spans="1:42" ht="13.5" customHeight="1" x14ac:dyDescent="0.3">
      <c r="A701" s="42"/>
      <c r="B701" s="97"/>
      <c r="C701" s="97"/>
      <c r="D701" s="106"/>
      <c r="E701" s="10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100"/>
      <c r="U701" s="97"/>
      <c r="V701" s="101"/>
      <c r="W701" s="97"/>
      <c r="X701" s="97"/>
      <c r="Y701" s="97"/>
      <c r="Z701" s="97"/>
      <c r="AA701" s="97"/>
      <c r="AB701" s="97"/>
      <c r="AC701" s="97"/>
      <c r="AD701" s="97"/>
      <c r="AE701" s="97"/>
      <c r="AF701" s="97"/>
      <c r="AG701" s="97"/>
      <c r="AH701" s="97"/>
      <c r="AI701" s="97"/>
      <c r="AJ701" s="97"/>
      <c r="AK701" s="97"/>
      <c r="AL701" s="97"/>
      <c r="AM701" s="97"/>
      <c r="AN701" s="97"/>
      <c r="AO701" s="97"/>
      <c r="AP701" s="97"/>
    </row>
    <row r="702" spans="1:42" ht="13.5" customHeight="1" x14ac:dyDescent="0.3">
      <c r="A702" s="42"/>
      <c r="B702" s="97"/>
      <c r="C702" s="97"/>
      <c r="D702" s="106"/>
      <c r="E702" s="10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100"/>
      <c r="U702" s="97"/>
      <c r="V702" s="101"/>
      <c r="W702" s="97"/>
      <c r="X702" s="97"/>
      <c r="Y702" s="97"/>
      <c r="Z702" s="97"/>
      <c r="AA702" s="97"/>
      <c r="AB702" s="97"/>
      <c r="AC702" s="97"/>
      <c r="AD702" s="97"/>
      <c r="AE702" s="97"/>
      <c r="AF702" s="97"/>
      <c r="AG702" s="97"/>
      <c r="AH702" s="97"/>
      <c r="AI702" s="97"/>
      <c r="AJ702" s="97"/>
      <c r="AK702" s="97"/>
      <c r="AL702" s="97"/>
      <c r="AM702" s="97"/>
      <c r="AN702" s="97"/>
      <c r="AO702" s="97"/>
      <c r="AP702" s="97"/>
    </row>
    <row r="703" spans="1:42" ht="13.5" customHeight="1" x14ac:dyDescent="0.3">
      <c r="A703" s="42"/>
      <c r="B703" s="97"/>
      <c r="C703" s="97"/>
      <c r="D703" s="106"/>
      <c r="E703" s="10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100"/>
      <c r="U703" s="97"/>
      <c r="V703" s="101"/>
      <c r="W703" s="97"/>
      <c r="X703" s="97"/>
      <c r="Y703" s="97"/>
      <c r="Z703" s="97"/>
      <c r="AA703" s="97"/>
      <c r="AB703" s="97"/>
      <c r="AC703" s="97"/>
      <c r="AD703" s="97"/>
      <c r="AE703" s="97"/>
      <c r="AF703" s="97"/>
      <c r="AG703" s="97"/>
      <c r="AH703" s="97"/>
      <c r="AI703" s="97"/>
      <c r="AJ703" s="97"/>
      <c r="AK703" s="97"/>
      <c r="AL703" s="97"/>
      <c r="AM703" s="97"/>
      <c r="AN703" s="97"/>
      <c r="AO703" s="97"/>
      <c r="AP703" s="97"/>
    </row>
    <row r="704" spans="1:42" ht="13.5" customHeight="1" x14ac:dyDescent="0.3">
      <c r="A704" s="42"/>
      <c r="B704" s="97"/>
      <c r="C704" s="97"/>
      <c r="D704" s="106"/>
      <c r="E704" s="10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100"/>
      <c r="U704" s="97"/>
      <c r="V704" s="101"/>
      <c r="W704" s="97"/>
      <c r="X704" s="97"/>
      <c r="Y704" s="97"/>
      <c r="Z704" s="97"/>
      <c r="AA704" s="97"/>
      <c r="AB704" s="97"/>
      <c r="AC704" s="97"/>
      <c r="AD704" s="97"/>
      <c r="AE704" s="97"/>
      <c r="AF704" s="97"/>
      <c r="AG704" s="97"/>
      <c r="AH704" s="97"/>
      <c r="AI704" s="97"/>
      <c r="AJ704" s="97"/>
      <c r="AK704" s="97"/>
      <c r="AL704" s="97"/>
      <c r="AM704" s="97"/>
      <c r="AN704" s="97"/>
      <c r="AO704" s="97"/>
      <c r="AP704" s="97"/>
    </row>
    <row r="705" spans="1:42" ht="13.5" customHeight="1" x14ac:dyDescent="0.3">
      <c r="A705" s="42"/>
      <c r="B705" s="97"/>
      <c r="C705" s="97"/>
      <c r="D705" s="106"/>
      <c r="E705" s="10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100"/>
      <c r="U705" s="97"/>
      <c r="V705" s="101"/>
      <c r="W705" s="97"/>
      <c r="X705" s="97"/>
      <c r="Y705" s="97"/>
      <c r="Z705" s="97"/>
      <c r="AA705" s="97"/>
      <c r="AB705" s="97"/>
      <c r="AC705" s="97"/>
      <c r="AD705" s="97"/>
      <c r="AE705" s="97"/>
      <c r="AF705" s="97"/>
      <c r="AG705" s="97"/>
      <c r="AH705" s="97"/>
      <c r="AI705" s="97"/>
      <c r="AJ705" s="97"/>
      <c r="AK705" s="97"/>
      <c r="AL705" s="97"/>
      <c r="AM705" s="97"/>
      <c r="AN705" s="97"/>
      <c r="AO705" s="97"/>
      <c r="AP705" s="97"/>
    </row>
    <row r="706" spans="1:42" ht="13.5" customHeight="1" x14ac:dyDescent="0.3">
      <c r="A706" s="42"/>
      <c r="B706" s="97"/>
      <c r="C706" s="97"/>
      <c r="D706" s="106"/>
      <c r="E706" s="10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100"/>
      <c r="U706" s="97"/>
      <c r="V706" s="101"/>
      <c r="W706" s="97"/>
      <c r="X706" s="97"/>
      <c r="Y706" s="97"/>
      <c r="Z706" s="97"/>
      <c r="AA706" s="97"/>
      <c r="AB706" s="97"/>
      <c r="AC706" s="97"/>
      <c r="AD706" s="97"/>
      <c r="AE706" s="97"/>
      <c r="AF706" s="97"/>
      <c r="AG706" s="97"/>
      <c r="AH706" s="97"/>
      <c r="AI706" s="97"/>
      <c r="AJ706" s="97"/>
      <c r="AK706" s="97"/>
      <c r="AL706" s="97"/>
      <c r="AM706" s="97"/>
      <c r="AN706" s="97"/>
      <c r="AO706" s="97"/>
      <c r="AP706" s="97"/>
    </row>
    <row r="707" spans="1:42" ht="13.5" customHeight="1" x14ac:dyDescent="0.3">
      <c r="A707" s="42"/>
      <c r="B707" s="97"/>
      <c r="C707" s="97"/>
      <c r="D707" s="106"/>
      <c r="E707" s="10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100"/>
      <c r="U707" s="97"/>
      <c r="V707" s="101"/>
      <c r="W707" s="97"/>
      <c r="X707" s="97"/>
      <c r="Y707" s="97"/>
      <c r="Z707" s="97"/>
      <c r="AA707" s="97"/>
      <c r="AB707" s="97"/>
      <c r="AC707" s="97"/>
      <c r="AD707" s="97"/>
      <c r="AE707" s="97"/>
      <c r="AF707" s="97"/>
      <c r="AG707" s="97"/>
      <c r="AH707" s="97"/>
      <c r="AI707" s="97"/>
      <c r="AJ707" s="97"/>
      <c r="AK707" s="97"/>
      <c r="AL707" s="97"/>
      <c r="AM707" s="97"/>
      <c r="AN707" s="97"/>
      <c r="AO707" s="97"/>
      <c r="AP707" s="97"/>
    </row>
    <row r="708" spans="1:42" ht="13.5" customHeight="1" x14ac:dyDescent="0.3">
      <c r="A708" s="42"/>
      <c r="B708" s="97"/>
      <c r="C708" s="97"/>
      <c r="D708" s="106"/>
      <c r="E708" s="10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100"/>
      <c r="U708" s="97"/>
      <c r="V708" s="101"/>
      <c r="W708" s="97"/>
      <c r="X708" s="97"/>
      <c r="Y708" s="97"/>
      <c r="Z708" s="97"/>
      <c r="AA708" s="97"/>
      <c r="AB708" s="97"/>
      <c r="AC708" s="97"/>
      <c r="AD708" s="97"/>
      <c r="AE708" s="97"/>
      <c r="AF708" s="97"/>
      <c r="AG708" s="97"/>
      <c r="AH708" s="97"/>
      <c r="AI708" s="97"/>
      <c r="AJ708" s="97"/>
      <c r="AK708" s="97"/>
      <c r="AL708" s="97"/>
      <c r="AM708" s="97"/>
      <c r="AN708" s="97"/>
      <c r="AO708" s="97"/>
      <c r="AP708" s="97"/>
    </row>
    <row r="709" spans="1:42" ht="13.5" customHeight="1" x14ac:dyDescent="0.3">
      <c r="A709" s="42"/>
      <c r="B709" s="97"/>
      <c r="C709" s="97"/>
      <c r="D709" s="106"/>
      <c r="E709" s="10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100"/>
      <c r="U709" s="97"/>
      <c r="V709" s="101"/>
      <c r="W709" s="97"/>
      <c r="X709" s="97"/>
      <c r="Y709" s="97"/>
      <c r="Z709" s="97"/>
      <c r="AA709" s="97"/>
      <c r="AB709" s="97"/>
      <c r="AC709" s="97"/>
      <c r="AD709" s="97"/>
      <c r="AE709" s="97"/>
      <c r="AF709" s="97"/>
      <c r="AG709" s="97"/>
      <c r="AH709" s="97"/>
      <c r="AI709" s="97"/>
      <c r="AJ709" s="97"/>
      <c r="AK709" s="97"/>
      <c r="AL709" s="97"/>
      <c r="AM709" s="97"/>
      <c r="AN709" s="97"/>
      <c r="AO709" s="97"/>
      <c r="AP709" s="97"/>
    </row>
    <row r="710" spans="1:42" ht="13.5" customHeight="1" x14ac:dyDescent="0.3">
      <c r="A710" s="42"/>
      <c r="B710" s="97"/>
      <c r="C710" s="97"/>
      <c r="D710" s="106"/>
      <c r="E710" s="10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100"/>
      <c r="U710" s="97"/>
      <c r="V710" s="101"/>
      <c r="W710" s="97"/>
      <c r="X710" s="97"/>
      <c r="Y710" s="97"/>
      <c r="Z710" s="97"/>
      <c r="AA710" s="97"/>
      <c r="AB710" s="97"/>
      <c r="AC710" s="97"/>
      <c r="AD710" s="97"/>
      <c r="AE710" s="97"/>
      <c r="AF710" s="97"/>
      <c r="AG710" s="97"/>
      <c r="AH710" s="97"/>
      <c r="AI710" s="97"/>
      <c r="AJ710" s="97"/>
      <c r="AK710" s="97"/>
      <c r="AL710" s="97"/>
      <c r="AM710" s="97"/>
      <c r="AN710" s="97"/>
      <c r="AO710" s="97"/>
      <c r="AP710" s="97"/>
    </row>
    <row r="711" spans="1:42" ht="13.5" customHeight="1" x14ac:dyDescent="0.3">
      <c r="A711" s="42"/>
      <c r="B711" s="97"/>
      <c r="C711" s="97"/>
      <c r="D711" s="106"/>
      <c r="E711" s="10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100"/>
      <c r="U711" s="97"/>
      <c r="V711" s="101"/>
      <c r="W711" s="97"/>
      <c r="X711" s="97"/>
      <c r="Y711" s="97"/>
      <c r="Z711" s="97"/>
      <c r="AA711" s="97"/>
      <c r="AB711" s="97"/>
      <c r="AC711" s="97"/>
      <c r="AD711" s="97"/>
      <c r="AE711" s="97"/>
      <c r="AF711" s="97"/>
      <c r="AG711" s="97"/>
      <c r="AH711" s="97"/>
      <c r="AI711" s="97"/>
      <c r="AJ711" s="97"/>
      <c r="AK711" s="97"/>
      <c r="AL711" s="97"/>
      <c r="AM711" s="97"/>
      <c r="AN711" s="97"/>
      <c r="AO711" s="97"/>
      <c r="AP711" s="97"/>
    </row>
    <row r="712" spans="1:42" ht="13.5" customHeight="1" x14ac:dyDescent="0.3">
      <c r="A712" s="42"/>
      <c r="B712" s="97"/>
      <c r="C712" s="97"/>
      <c r="D712" s="106"/>
      <c r="E712" s="10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100"/>
      <c r="U712" s="97"/>
      <c r="V712" s="101"/>
      <c r="W712" s="97"/>
      <c r="X712" s="97"/>
      <c r="Y712" s="97"/>
      <c r="Z712" s="97"/>
      <c r="AA712" s="97"/>
      <c r="AB712" s="97"/>
      <c r="AC712" s="97"/>
      <c r="AD712" s="97"/>
      <c r="AE712" s="97"/>
      <c r="AF712" s="97"/>
      <c r="AG712" s="97"/>
      <c r="AH712" s="97"/>
      <c r="AI712" s="97"/>
      <c r="AJ712" s="97"/>
      <c r="AK712" s="97"/>
      <c r="AL712" s="97"/>
      <c r="AM712" s="97"/>
      <c r="AN712" s="97"/>
      <c r="AO712" s="97"/>
      <c r="AP712" s="97"/>
    </row>
    <row r="713" spans="1:42" ht="13.5" customHeight="1" x14ac:dyDescent="0.3">
      <c r="A713" s="42"/>
      <c r="B713" s="97"/>
      <c r="C713" s="97"/>
      <c r="D713" s="106"/>
      <c r="E713" s="10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100"/>
      <c r="U713" s="97"/>
      <c r="V713" s="101"/>
      <c r="W713" s="97"/>
      <c r="X713" s="97"/>
      <c r="Y713" s="97"/>
      <c r="Z713" s="97"/>
      <c r="AA713" s="97"/>
      <c r="AB713" s="97"/>
      <c r="AC713" s="97"/>
      <c r="AD713" s="97"/>
      <c r="AE713" s="97"/>
      <c r="AF713" s="97"/>
      <c r="AG713" s="97"/>
      <c r="AH713" s="97"/>
      <c r="AI713" s="97"/>
      <c r="AJ713" s="97"/>
      <c r="AK713" s="97"/>
      <c r="AL713" s="97"/>
      <c r="AM713" s="97"/>
      <c r="AN713" s="97"/>
      <c r="AO713" s="97"/>
      <c r="AP713" s="97"/>
    </row>
    <row r="714" spans="1:42" ht="13.5" customHeight="1" x14ac:dyDescent="0.3">
      <c r="A714" s="42"/>
      <c r="B714" s="97"/>
      <c r="C714" s="97"/>
      <c r="D714" s="106"/>
      <c r="E714" s="10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100"/>
      <c r="U714" s="97"/>
      <c r="V714" s="101"/>
      <c r="W714" s="97"/>
      <c r="X714" s="97"/>
      <c r="Y714" s="97"/>
      <c r="Z714" s="97"/>
      <c r="AA714" s="97"/>
      <c r="AB714" s="97"/>
      <c r="AC714" s="97"/>
      <c r="AD714" s="97"/>
      <c r="AE714" s="97"/>
      <c r="AF714" s="97"/>
      <c r="AG714" s="97"/>
      <c r="AH714" s="97"/>
      <c r="AI714" s="97"/>
      <c r="AJ714" s="97"/>
      <c r="AK714" s="97"/>
      <c r="AL714" s="97"/>
      <c r="AM714" s="97"/>
      <c r="AN714" s="97"/>
      <c r="AO714" s="97"/>
      <c r="AP714" s="97"/>
    </row>
    <row r="715" spans="1:42" ht="13.5" customHeight="1" x14ac:dyDescent="0.3">
      <c r="A715" s="42"/>
      <c r="B715" s="97"/>
      <c r="C715" s="97"/>
      <c r="D715" s="106"/>
      <c r="E715" s="10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100"/>
      <c r="U715" s="97"/>
      <c r="V715" s="101"/>
      <c r="W715" s="97"/>
      <c r="X715" s="97"/>
      <c r="Y715" s="97"/>
      <c r="Z715" s="97"/>
      <c r="AA715" s="97"/>
      <c r="AB715" s="97"/>
      <c r="AC715" s="97"/>
      <c r="AD715" s="97"/>
      <c r="AE715" s="97"/>
      <c r="AF715" s="97"/>
      <c r="AG715" s="97"/>
      <c r="AH715" s="97"/>
      <c r="AI715" s="97"/>
      <c r="AJ715" s="97"/>
      <c r="AK715" s="97"/>
      <c r="AL715" s="97"/>
      <c r="AM715" s="97"/>
      <c r="AN715" s="97"/>
      <c r="AO715" s="97"/>
      <c r="AP715" s="97"/>
    </row>
    <row r="716" spans="1:42" ht="13.5" customHeight="1" x14ac:dyDescent="0.3">
      <c r="A716" s="42"/>
      <c r="B716" s="97"/>
      <c r="C716" s="97"/>
      <c r="D716" s="106"/>
      <c r="E716" s="10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100"/>
      <c r="U716" s="97"/>
      <c r="V716" s="101"/>
      <c r="W716" s="97"/>
      <c r="X716" s="97"/>
      <c r="Y716" s="97"/>
      <c r="Z716" s="97"/>
      <c r="AA716" s="97"/>
      <c r="AB716" s="97"/>
      <c r="AC716" s="97"/>
      <c r="AD716" s="97"/>
      <c r="AE716" s="97"/>
      <c r="AF716" s="97"/>
      <c r="AG716" s="97"/>
      <c r="AH716" s="97"/>
      <c r="AI716" s="97"/>
      <c r="AJ716" s="97"/>
      <c r="AK716" s="97"/>
      <c r="AL716" s="97"/>
      <c r="AM716" s="97"/>
      <c r="AN716" s="97"/>
      <c r="AO716" s="97"/>
      <c r="AP716" s="97"/>
    </row>
    <row r="717" spans="1:42" ht="13.5" customHeight="1" x14ac:dyDescent="0.3">
      <c r="A717" s="42"/>
      <c r="B717" s="97"/>
      <c r="C717" s="97"/>
      <c r="D717" s="106"/>
      <c r="E717" s="10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100"/>
      <c r="U717" s="97"/>
      <c r="V717" s="101"/>
      <c r="W717" s="97"/>
      <c r="X717" s="97"/>
      <c r="Y717" s="97"/>
      <c r="Z717" s="97"/>
      <c r="AA717" s="97"/>
      <c r="AB717" s="97"/>
      <c r="AC717" s="97"/>
      <c r="AD717" s="97"/>
      <c r="AE717" s="97"/>
      <c r="AF717" s="97"/>
      <c r="AG717" s="97"/>
      <c r="AH717" s="97"/>
      <c r="AI717" s="97"/>
      <c r="AJ717" s="97"/>
      <c r="AK717" s="97"/>
      <c r="AL717" s="97"/>
      <c r="AM717" s="97"/>
      <c r="AN717" s="97"/>
      <c r="AO717" s="97"/>
      <c r="AP717" s="97"/>
    </row>
    <row r="718" spans="1:42" ht="13.5" customHeight="1" x14ac:dyDescent="0.3">
      <c r="A718" s="42"/>
      <c r="B718" s="97"/>
      <c r="C718" s="97"/>
      <c r="D718" s="106"/>
      <c r="E718" s="10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100"/>
      <c r="U718" s="97"/>
      <c r="V718" s="101"/>
      <c r="W718" s="97"/>
      <c r="X718" s="97"/>
      <c r="Y718" s="97"/>
      <c r="Z718" s="97"/>
      <c r="AA718" s="97"/>
      <c r="AB718" s="97"/>
      <c r="AC718" s="97"/>
      <c r="AD718" s="97"/>
      <c r="AE718" s="97"/>
      <c r="AF718" s="97"/>
      <c r="AG718" s="97"/>
      <c r="AH718" s="97"/>
      <c r="AI718" s="97"/>
      <c r="AJ718" s="97"/>
      <c r="AK718" s="97"/>
      <c r="AL718" s="97"/>
      <c r="AM718" s="97"/>
      <c r="AN718" s="97"/>
      <c r="AO718" s="97"/>
      <c r="AP718" s="97"/>
    </row>
    <row r="719" spans="1:42" ht="13.5" customHeight="1" x14ac:dyDescent="0.3">
      <c r="A719" s="42"/>
      <c r="B719" s="97"/>
      <c r="C719" s="97"/>
      <c r="D719" s="106"/>
      <c r="E719" s="10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100"/>
      <c r="U719" s="97"/>
      <c r="V719" s="101"/>
      <c r="W719" s="97"/>
      <c r="X719" s="97"/>
      <c r="Y719" s="97"/>
      <c r="Z719" s="97"/>
      <c r="AA719" s="97"/>
      <c r="AB719" s="97"/>
      <c r="AC719" s="97"/>
      <c r="AD719" s="97"/>
      <c r="AE719" s="97"/>
      <c r="AF719" s="97"/>
      <c r="AG719" s="97"/>
      <c r="AH719" s="97"/>
      <c r="AI719" s="97"/>
      <c r="AJ719" s="97"/>
      <c r="AK719" s="97"/>
      <c r="AL719" s="97"/>
      <c r="AM719" s="97"/>
      <c r="AN719" s="97"/>
      <c r="AO719" s="97"/>
      <c r="AP719" s="97"/>
    </row>
    <row r="720" spans="1:42" ht="13.5" customHeight="1" x14ac:dyDescent="0.3">
      <c r="A720" s="42"/>
      <c r="B720" s="97"/>
      <c r="C720" s="97"/>
      <c r="D720" s="106"/>
      <c r="E720" s="10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100"/>
      <c r="U720" s="97"/>
      <c r="V720" s="101"/>
      <c r="W720" s="97"/>
      <c r="X720" s="97"/>
      <c r="Y720" s="97"/>
      <c r="Z720" s="97"/>
      <c r="AA720" s="97"/>
      <c r="AB720" s="97"/>
      <c r="AC720" s="97"/>
      <c r="AD720" s="97"/>
      <c r="AE720" s="97"/>
      <c r="AF720" s="97"/>
      <c r="AG720" s="97"/>
      <c r="AH720" s="97"/>
      <c r="AI720" s="97"/>
      <c r="AJ720" s="97"/>
      <c r="AK720" s="97"/>
      <c r="AL720" s="97"/>
      <c r="AM720" s="97"/>
      <c r="AN720" s="97"/>
      <c r="AO720" s="97"/>
      <c r="AP720" s="97"/>
    </row>
    <row r="721" spans="1:42" ht="13.5" customHeight="1" x14ac:dyDescent="0.3">
      <c r="A721" s="42"/>
      <c r="B721" s="97"/>
      <c r="C721" s="97"/>
      <c r="D721" s="106"/>
      <c r="E721" s="10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100"/>
      <c r="U721" s="97"/>
      <c r="V721" s="101"/>
      <c r="W721" s="97"/>
      <c r="X721" s="97"/>
      <c r="Y721" s="97"/>
      <c r="Z721" s="97"/>
      <c r="AA721" s="97"/>
      <c r="AB721" s="97"/>
      <c r="AC721" s="97"/>
      <c r="AD721" s="97"/>
      <c r="AE721" s="97"/>
      <c r="AF721" s="97"/>
      <c r="AG721" s="97"/>
      <c r="AH721" s="97"/>
      <c r="AI721" s="97"/>
      <c r="AJ721" s="97"/>
      <c r="AK721" s="97"/>
      <c r="AL721" s="97"/>
      <c r="AM721" s="97"/>
      <c r="AN721" s="97"/>
      <c r="AO721" s="97"/>
      <c r="AP721" s="97"/>
    </row>
    <row r="722" spans="1:42" ht="13.5" customHeight="1" x14ac:dyDescent="0.3">
      <c r="A722" s="42"/>
      <c r="B722" s="97"/>
      <c r="C722" s="97"/>
      <c r="D722" s="106"/>
      <c r="E722" s="10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100"/>
      <c r="U722" s="97"/>
      <c r="V722" s="101"/>
      <c r="W722" s="97"/>
      <c r="X722" s="97"/>
      <c r="Y722" s="97"/>
      <c r="Z722" s="97"/>
      <c r="AA722" s="97"/>
      <c r="AB722" s="97"/>
      <c r="AC722" s="97"/>
      <c r="AD722" s="97"/>
      <c r="AE722" s="97"/>
      <c r="AF722" s="97"/>
      <c r="AG722" s="97"/>
      <c r="AH722" s="97"/>
      <c r="AI722" s="97"/>
      <c r="AJ722" s="97"/>
      <c r="AK722" s="97"/>
      <c r="AL722" s="97"/>
      <c r="AM722" s="97"/>
      <c r="AN722" s="97"/>
      <c r="AO722" s="97"/>
      <c r="AP722" s="97"/>
    </row>
    <row r="723" spans="1:42" ht="13.5" customHeight="1" x14ac:dyDescent="0.3">
      <c r="A723" s="42"/>
      <c r="B723" s="97"/>
      <c r="C723" s="97"/>
      <c r="D723" s="106"/>
      <c r="E723" s="10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100"/>
      <c r="U723" s="97"/>
      <c r="V723" s="101"/>
      <c r="W723" s="97"/>
      <c r="X723" s="97"/>
      <c r="Y723" s="97"/>
      <c r="Z723" s="97"/>
      <c r="AA723" s="97"/>
      <c r="AB723" s="97"/>
      <c r="AC723" s="97"/>
      <c r="AD723" s="97"/>
      <c r="AE723" s="97"/>
      <c r="AF723" s="97"/>
      <c r="AG723" s="97"/>
      <c r="AH723" s="97"/>
      <c r="AI723" s="97"/>
      <c r="AJ723" s="97"/>
      <c r="AK723" s="97"/>
      <c r="AL723" s="97"/>
      <c r="AM723" s="97"/>
      <c r="AN723" s="97"/>
      <c r="AO723" s="97"/>
      <c r="AP723" s="97"/>
    </row>
    <row r="724" spans="1:42" ht="13.5" customHeight="1" x14ac:dyDescent="0.3">
      <c r="A724" s="42"/>
      <c r="B724" s="97"/>
      <c r="C724" s="97"/>
      <c r="D724" s="106"/>
      <c r="E724" s="10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100"/>
      <c r="U724" s="97"/>
      <c r="V724" s="101"/>
      <c r="W724" s="97"/>
      <c r="X724" s="97"/>
      <c r="Y724" s="97"/>
      <c r="Z724" s="97"/>
      <c r="AA724" s="97"/>
      <c r="AB724" s="97"/>
      <c r="AC724" s="97"/>
      <c r="AD724" s="97"/>
      <c r="AE724" s="97"/>
      <c r="AF724" s="97"/>
      <c r="AG724" s="97"/>
      <c r="AH724" s="97"/>
      <c r="AI724" s="97"/>
      <c r="AJ724" s="97"/>
      <c r="AK724" s="97"/>
      <c r="AL724" s="97"/>
      <c r="AM724" s="97"/>
      <c r="AN724" s="97"/>
      <c r="AO724" s="97"/>
      <c r="AP724" s="97"/>
    </row>
    <row r="725" spans="1:42" ht="13.5" customHeight="1" x14ac:dyDescent="0.3">
      <c r="A725" s="42"/>
      <c r="B725" s="97"/>
      <c r="C725" s="97"/>
      <c r="D725" s="106"/>
      <c r="E725" s="10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100"/>
      <c r="U725" s="97"/>
      <c r="V725" s="101"/>
      <c r="W725" s="97"/>
      <c r="X725" s="97"/>
      <c r="Y725" s="97"/>
      <c r="Z725" s="97"/>
      <c r="AA725" s="97"/>
      <c r="AB725" s="97"/>
      <c r="AC725" s="97"/>
      <c r="AD725" s="97"/>
      <c r="AE725" s="97"/>
      <c r="AF725" s="97"/>
      <c r="AG725" s="97"/>
      <c r="AH725" s="97"/>
      <c r="AI725" s="97"/>
      <c r="AJ725" s="97"/>
      <c r="AK725" s="97"/>
      <c r="AL725" s="97"/>
      <c r="AM725" s="97"/>
      <c r="AN725" s="97"/>
      <c r="AO725" s="97"/>
      <c r="AP725" s="97"/>
    </row>
    <row r="726" spans="1:42" ht="13.5" customHeight="1" x14ac:dyDescent="0.3">
      <c r="A726" s="42"/>
      <c r="B726" s="97"/>
      <c r="C726" s="97"/>
      <c r="D726" s="106"/>
      <c r="E726" s="10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100"/>
      <c r="U726" s="97"/>
      <c r="V726" s="101"/>
      <c r="W726" s="97"/>
      <c r="X726" s="97"/>
      <c r="Y726" s="97"/>
      <c r="Z726" s="97"/>
      <c r="AA726" s="97"/>
      <c r="AB726" s="97"/>
      <c r="AC726" s="97"/>
      <c r="AD726" s="97"/>
      <c r="AE726" s="97"/>
      <c r="AF726" s="97"/>
      <c r="AG726" s="97"/>
      <c r="AH726" s="97"/>
      <c r="AI726" s="97"/>
      <c r="AJ726" s="97"/>
      <c r="AK726" s="97"/>
      <c r="AL726" s="97"/>
      <c r="AM726" s="97"/>
      <c r="AN726" s="97"/>
      <c r="AO726" s="97"/>
      <c r="AP726" s="97"/>
    </row>
    <row r="727" spans="1:42" ht="13.5" customHeight="1" x14ac:dyDescent="0.3">
      <c r="A727" s="42"/>
      <c r="B727" s="97"/>
      <c r="C727" s="97"/>
      <c r="D727" s="106"/>
      <c r="E727" s="10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100"/>
      <c r="U727" s="97"/>
      <c r="V727" s="101"/>
      <c r="W727" s="97"/>
      <c r="X727" s="97"/>
      <c r="Y727" s="97"/>
      <c r="Z727" s="97"/>
      <c r="AA727" s="97"/>
      <c r="AB727" s="97"/>
      <c r="AC727" s="97"/>
      <c r="AD727" s="97"/>
      <c r="AE727" s="97"/>
      <c r="AF727" s="97"/>
      <c r="AG727" s="97"/>
      <c r="AH727" s="97"/>
      <c r="AI727" s="97"/>
      <c r="AJ727" s="97"/>
      <c r="AK727" s="97"/>
      <c r="AL727" s="97"/>
      <c r="AM727" s="97"/>
      <c r="AN727" s="97"/>
      <c r="AO727" s="97"/>
      <c r="AP727" s="97"/>
    </row>
    <row r="728" spans="1:42" ht="13.5" customHeight="1" x14ac:dyDescent="0.3">
      <c r="A728" s="42"/>
      <c r="B728" s="97"/>
      <c r="C728" s="97"/>
      <c r="D728" s="106"/>
      <c r="E728" s="10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100"/>
      <c r="U728" s="97"/>
      <c r="V728" s="101"/>
      <c r="W728" s="97"/>
      <c r="X728" s="97"/>
      <c r="Y728" s="97"/>
      <c r="Z728" s="97"/>
      <c r="AA728" s="97"/>
      <c r="AB728" s="97"/>
      <c r="AC728" s="97"/>
      <c r="AD728" s="97"/>
      <c r="AE728" s="97"/>
      <c r="AF728" s="97"/>
      <c r="AG728" s="97"/>
      <c r="AH728" s="97"/>
      <c r="AI728" s="97"/>
      <c r="AJ728" s="97"/>
      <c r="AK728" s="97"/>
      <c r="AL728" s="97"/>
      <c r="AM728" s="97"/>
      <c r="AN728" s="97"/>
      <c r="AO728" s="97"/>
      <c r="AP728" s="97"/>
    </row>
    <row r="729" spans="1:42" ht="13.5" customHeight="1" x14ac:dyDescent="0.3">
      <c r="A729" s="42"/>
      <c r="B729" s="97"/>
      <c r="C729" s="97"/>
      <c r="D729" s="106"/>
      <c r="E729" s="10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100"/>
      <c r="U729" s="97"/>
      <c r="V729" s="101"/>
      <c r="W729" s="97"/>
      <c r="X729" s="97"/>
      <c r="Y729" s="97"/>
      <c r="Z729" s="97"/>
      <c r="AA729" s="97"/>
      <c r="AB729" s="97"/>
      <c r="AC729" s="97"/>
      <c r="AD729" s="97"/>
      <c r="AE729" s="97"/>
      <c r="AF729" s="97"/>
      <c r="AG729" s="97"/>
      <c r="AH729" s="97"/>
      <c r="AI729" s="97"/>
      <c r="AJ729" s="97"/>
      <c r="AK729" s="97"/>
      <c r="AL729" s="97"/>
      <c r="AM729" s="97"/>
      <c r="AN729" s="97"/>
      <c r="AO729" s="97"/>
      <c r="AP729" s="97"/>
    </row>
    <row r="730" spans="1:42" ht="13.5" customHeight="1" x14ac:dyDescent="0.3">
      <c r="A730" s="42"/>
      <c r="B730" s="97"/>
      <c r="C730" s="97"/>
      <c r="D730" s="106"/>
      <c r="E730" s="10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100"/>
      <c r="U730" s="97"/>
      <c r="V730" s="101"/>
      <c r="W730" s="97"/>
      <c r="X730" s="97"/>
      <c r="Y730" s="97"/>
      <c r="Z730" s="97"/>
      <c r="AA730" s="97"/>
      <c r="AB730" s="97"/>
      <c r="AC730" s="97"/>
      <c r="AD730" s="97"/>
      <c r="AE730" s="97"/>
      <c r="AF730" s="97"/>
      <c r="AG730" s="97"/>
      <c r="AH730" s="97"/>
      <c r="AI730" s="97"/>
      <c r="AJ730" s="97"/>
      <c r="AK730" s="97"/>
      <c r="AL730" s="97"/>
      <c r="AM730" s="97"/>
      <c r="AN730" s="97"/>
      <c r="AO730" s="97"/>
      <c r="AP730" s="97"/>
    </row>
    <row r="731" spans="1:42" ht="13.5" customHeight="1" x14ac:dyDescent="0.3">
      <c r="A731" s="42"/>
      <c r="B731" s="97"/>
      <c r="C731" s="97"/>
      <c r="D731" s="106"/>
      <c r="E731" s="10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100"/>
      <c r="U731" s="97"/>
      <c r="V731" s="101"/>
      <c r="W731" s="97"/>
      <c r="X731" s="97"/>
      <c r="Y731" s="97"/>
      <c r="Z731" s="97"/>
      <c r="AA731" s="97"/>
      <c r="AB731" s="97"/>
      <c r="AC731" s="97"/>
      <c r="AD731" s="97"/>
      <c r="AE731" s="97"/>
      <c r="AF731" s="97"/>
      <c r="AG731" s="97"/>
      <c r="AH731" s="97"/>
      <c r="AI731" s="97"/>
      <c r="AJ731" s="97"/>
      <c r="AK731" s="97"/>
      <c r="AL731" s="97"/>
      <c r="AM731" s="97"/>
      <c r="AN731" s="97"/>
      <c r="AO731" s="97"/>
      <c r="AP731" s="97"/>
    </row>
    <row r="732" spans="1:42" ht="13.5" customHeight="1" x14ac:dyDescent="0.3">
      <c r="A732" s="42"/>
      <c r="B732" s="97"/>
      <c r="C732" s="97"/>
      <c r="D732" s="106"/>
      <c r="E732" s="10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100"/>
      <c r="U732" s="97"/>
      <c r="V732" s="101"/>
      <c r="W732" s="97"/>
      <c r="X732" s="97"/>
      <c r="Y732" s="97"/>
      <c r="Z732" s="97"/>
      <c r="AA732" s="97"/>
      <c r="AB732" s="97"/>
      <c r="AC732" s="97"/>
      <c r="AD732" s="97"/>
      <c r="AE732" s="97"/>
      <c r="AF732" s="97"/>
      <c r="AG732" s="97"/>
      <c r="AH732" s="97"/>
      <c r="AI732" s="97"/>
      <c r="AJ732" s="97"/>
      <c r="AK732" s="97"/>
      <c r="AL732" s="97"/>
      <c r="AM732" s="97"/>
      <c r="AN732" s="97"/>
      <c r="AO732" s="97"/>
      <c r="AP732" s="97"/>
    </row>
    <row r="733" spans="1:42" ht="13.5" customHeight="1" x14ac:dyDescent="0.3">
      <c r="A733" s="42"/>
      <c r="B733" s="97"/>
      <c r="C733" s="97"/>
      <c r="D733" s="106"/>
      <c r="E733" s="10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100"/>
      <c r="U733" s="97"/>
      <c r="V733" s="101"/>
      <c r="W733" s="97"/>
      <c r="X733" s="97"/>
      <c r="Y733" s="97"/>
      <c r="Z733" s="97"/>
      <c r="AA733" s="97"/>
      <c r="AB733" s="97"/>
      <c r="AC733" s="97"/>
      <c r="AD733" s="97"/>
      <c r="AE733" s="97"/>
      <c r="AF733" s="97"/>
      <c r="AG733" s="97"/>
      <c r="AH733" s="97"/>
      <c r="AI733" s="97"/>
      <c r="AJ733" s="97"/>
      <c r="AK733" s="97"/>
      <c r="AL733" s="97"/>
      <c r="AM733" s="97"/>
      <c r="AN733" s="97"/>
      <c r="AO733" s="97"/>
      <c r="AP733" s="97"/>
    </row>
    <row r="734" spans="1:42" ht="13.5" customHeight="1" x14ac:dyDescent="0.3">
      <c r="A734" s="42"/>
      <c r="B734" s="97"/>
      <c r="C734" s="97"/>
      <c r="D734" s="106"/>
      <c r="E734" s="10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100"/>
      <c r="U734" s="97"/>
      <c r="V734" s="101"/>
      <c r="W734" s="97"/>
      <c r="X734" s="97"/>
      <c r="Y734" s="97"/>
      <c r="Z734" s="97"/>
      <c r="AA734" s="97"/>
      <c r="AB734" s="97"/>
      <c r="AC734" s="97"/>
      <c r="AD734" s="97"/>
      <c r="AE734" s="97"/>
      <c r="AF734" s="97"/>
      <c r="AG734" s="97"/>
      <c r="AH734" s="97"/>
      <c r="AI734" s="97"/>
      <c r="AJ734" s="97"/>
      <c r="AK734" s="97"/>
      <c r="AL734" s="97"/>
      <c r="AM734" s="97"/>
      <c r="AN734" s="97"/>
      <c r="AO734" s="97"/>
      <c r="AP734" s="97"/>
    </row>
    <row r="735" spans="1:42" ht="13.5" customHeight="1" x14ac:dyDescent="0.3">
      <c r="A735" s="42"/>
      <c r="B735" s="97"/>
      <c r="C735" s="97"/>
      <c r="D735" s="106"/>
      <c r="E735" s="10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100"/>
      <c r="U735" s="97"/>
      <c r="V735" s="101"/>
      <c r="W735" s="97"/>
      <c r="X735" s="97"/>
      <c r="Y735" s="97"/>
      <c r="Z735" s="97"/>
      <c r="AA735" s="97"/>
      <c r="AB735" s="97"/>
      <c r="AC735" s="97"/>
      <c r="AD735" s="97"/>
      <c r="AE735" s="97"/>
      <c r="AF735" s="97"/>
      <c r="AG735" s="97"/>
      <c r="AH735" s="97"/>
      <c r="AI735" s="97"/>
      <c r="AJ735" s="97"/>
      <c r="AK735" s="97"/>
      <c r="AL735" s="97"/>
      <c r="AM735" s="97"/>
      <c r="AN735" s="97"/>
      <c r="AO735" s="97"/>
      <c r="AP735" s="97"/>
    </row>
    <row r="736" spans="1:42" ht="13.5" customHeight="1" x14ac:dyDescent="0.3">
      <c r="A736" s="42"/>
      <c r="B736" s="97"/>
      <c r="C736" s="97"/>
      <c r="D736" s="106"/>
      <c r="E736" s="10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100"/>
      <c r="U736" s="97"/>
      <c r="V736" s="101"/>
      <c r="W736" s="97"/>
      <c r="X736" s="97"/>
      <c r="Y736" s="97"/>
      <c r="Z736" s="97"/>
      <c r="AA736" s="97"/>
      <c r="AB736" s="97"/>
      <c r="AC736" s="97"/>
      <c r="AD736" s="97"/>
      <c r="AE736" s="97"/>
      <c r="AF736" s="97"/>
      <c r="AG736" s="97"/>
      <c r="AH736" s="97"/>
      <c r="AI736" s="97"/>
      <c r="AJ736" s="97"/>
      <c r="AK736" s="97"/>
      <c r="AL736" s="97"/>
      <c r="AM736" s="97"/>
      <c r="AN736" s="97"/>
      <c r="AO736" s="97"/>
      <c r="AP736" s="97"/>
    </row>
    <row r="737" spans="1:42" ht="13.5" customHeight="1" x14ac:dyDescent="0.3">
      <c r="A737" s="42"/>
      <c r="B737" s="97"/>
      <c r="C737" s="97"/>
      <c r="D737" s="106"/>
      <c r="E737" s="10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100"/>
      <c r="U737" s="97"/>
      <c r="V737" s="101"/>
      <c r="W737" s="97"/>
      <c r="X737" s="97"/>
      <c r="Y737" s="97"/>
      <c r="Z737" s="97"/>
      <c r="AA737" s="97"/>
      <c r="AB737" s="97"/>
      <c r="AC737" s="97"/>
      <c r="AD737" s="97"/>
      <c r="AE737" s="97"/>
      <c r="AF737" s="97"/>
      <c r="AG737" s="97"/>
      <c r="AH737" s="97"/>
      <c r="AI737" s="97"/>
      <c r="AJ737" s="97"/>
      <c r="AK737" s="97"/>
      <c r="AL737" s="97"/>
      <c r="AM737" s="97"/>
      <c r="AN737" s="97"/>
      <c r="AO737" s="97"/>
      <c r="AP737" s="97"/>
    </row>
    <row r="738" spans="1:42" ht="13.5" customHeight="1" x14ac:dyDescent="0.3">
      <c r="A738" s="42"/>
      <c r="B738" s="97"/>
      <c r="C738" s="97"/>
      <c r="D738" s="106"/>
      <c r="E738" s="10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100"/>
      <c r="U738" s="97"/>
      <c r="V738" s="101"/>
      <c r="W738" s="97"/>
      <c r="X738" s="97"/>
      <c r="Y738" s="97"/>
      <c r="Z738" s="97"/>
      <c r="AA738" s="97"/>
      <c r="AB738" s="97"/>
      <c r="AC738" s="97"/>
      <c r="AD738" s="97"/>
      <c r="AE738" s="97"/>
      <c r="AF738" s="97"/>
      <c r="AG738" s="97"/>
      <c r="AH738" s="97"/>
      <c r="AI738" s="97"/>
      <c r="AJ738" s="97"/>
      <c r="AK738" s="97"/>
      <c r="AL738" s="97"/>
      <c r="AM738" s="97"/>
      <c r="AN738" s="97"/>
      <c r="AO738" s="97"/>
      <c r="AP738" s="97"/>
    </row>
    <row r="739" spans="1:42" ht="13.5" customHeight="1" x14ac:dyDescent="0.3">
      <c r="A739" s="42"/>
      <c r="B739" s="97"/>
      <c r="C739" s="97"/>
      <c r="D739" s="106"/>
      <c r="E739" s="10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100"/>
      <c r="U739" s="97"/>
      <c r="V739" s="101"/>
      <c r="W739" s="97"/>
      <c r="X739" s="97"/>
      <c r="Y739" s="97"/>
      <c r="Z739" s="97"/>
      <c r="AA739" s="97"/>
      <c r="AB739" s="97"/>
      <c r="AC739" s="97"/>
      <c r="AD739" s="97"/>
      <c r="AE739" s="97"/>
      <c r="AF739" s="97"/>
      <c r="AG739" s="97"/>
      <c r="AH739" s="97"/>
      <c r="AI739" s="97"/>
      <c r="AJ739" s="97"/>
      <c r="AK739" s="97"/>
      <c r="AL739" s="97"/>
      <c r="AM739" s="97"/>
      <c r="AN739" s="97"/>
      <c r="AO739" s="97"/>
      <c r="AP739" s="97"/>
    </row>
    <row r="740" spans="1:42" ht="13.5" customHeight="1" x14ac:dyDescent="0.3">
      <c r="A740" s="42"/>
      <c r="B740" s="97"/>
      <c r="C740" s="97"/>
      <c r="D740" s="106"/>
      <c r="E740" s="10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100"/>
      <c r="U740" s="97"/>
      <c r="V740" s="101"/>
      <c r="W740" s="97"/>
      <c r="X740" s="97"/>
      <c r="Y740" s="97"/>
      <c r="Z740" s="97"/>
      <c r="AA740" s="97"/>
      <c r="AB740" s="97"/>
      <c r="AC740" s="97"/>
      <c r="AD740" s="97"/>
      <c r="AE740" s="97"/>
      <c r="AF740" s="97"/>
      <c r="AG740" s="97"/>
      <c r="AH740" s="97"/>
      <c r="AI740" s="97"/>
      <c r="AJ740" s="97"/>
      <c r="AK740" s="97"/>
      <c r="AL740" s="97"/>
      <c r="AM740" s="97"/>
      <c r="AN740" s="97"/>
      <c r="AO740" s="97"/>
      <c r="AP740" s="97"/>
    </row>
    <row r="741" spans="1:42" ht="13.5" customHeight="1" x14ac:dyDescent="0.3">
      <c r="A741" s="42"/>
      <c r="B741" s="97"/>
      <c r="C741" s="97"/>
      <c r="D741" s="106"/>
      <c r="E741" s="10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100"/>
      <c r="U741" s="97"/>
      <c r="V741" s="101"/>
      <c r="W741" s="97"/>
      <c r="X741" s="97"/>
      <c r="Y741" s="97"/>
      <c r="Z741" s="97"/>
      <c r="AA741" s="97"/>
      <c r="AB741" s="97"/>
      <c r="AC741" s="97"/>
      <c r="AD741" s="97"/>
      <c r="AE741" s="97"/>
      <c r="AF741" s="97"/>
      <c r="AG741" s="97"/>
      <c r="AH741" s="97"/>
      <c r="AI741" s="97"/>
      <c r="AJ741" s="97"/>
      <c r="AK741" s="97"/>
      <c r="AL741" s="97"/>
      <c r="AM741" s="97"/>
      <c r="AN741" s="97"/>
      <c r="AO741" s="97"/>
      <c r="AP741" s="97"/>
    </row>
    <row r="742" spans="1:42" ht="13.5" customHeight="1" x14ac:dyDescent="0.3">
      <c r="A742" s="42"/>
      <c r="B742" s="97"/>
      <c r="C742" s="97"/>
      <c r="D742" s="106"/>
      <c r="E742" s="10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100"/>
      <c r="U742" s="97"/>
      <c r="V742" s="101"/>
      <c r="W742" s="97"/>
      <c r="X742" s="97"/>
      <c r="Y742" s="97"/>
      <c r="Z742" s="97"/>
      <c r="AA742" s="97"/>
      <c r="AB742" s="97"/>
      <c r="AC742" s="97"/>
      <c r="AD742" s="97"/>
      <c r="AE742" s="97"/>
      <c r="AF742" s="97"/>
      <c r="AG742" s="97"/>
      <c r="AH742" s="97"/>
      <c r="AI742" s="97"/>
      <c r="AJ742" s="97"/>
      <c r="AK742" s="97"/>
      <c r="AL742" s="97"/>
      <c r="AM742" s="97"/>
      <c r="AN742" s="97"/>
      <c r="AO742" s="97"/>
      <c r="AP742" s="97"/>
    </row>
    <row r="743" spans="1:42" ht="13.5" customHeight="1" x14ac:dyDescent="0.3">
      <c r="A743" s="42"/>
      <c r="B743" s="97"/>
      <c r="C743" s="97"/>
      <c r="D743" s="106"/>
      <c r="E743" s="10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100"/>
      <c r="U743" s="97"/>
      <c r="V743" s="101"/>
      <c r="W743" s="97"/>
      <c r="X743" s="97"/>
      <c r="Y743" s="97"/>
      <c r="Z743" s="97"/>
      <c r="AA743" s="97"/>
      <c r="AB743" s="97"/>
      <c r="AC743" s="97"/>
      <c r="AD743" s="97"/>
      <c r="AE743" s="97"/>
      <c r="AF743" s="97"/>
      <c r="AG743" s="97"/>
      <c r="AH743" s="97"/>
      <c r="AI743" s="97"/>
      <c r="AJ743" s="97"/>
      <c r="AK743" s="97"/>
      <c r="AL743" s="97"/>
      <c r="AM743" s="97"/>
      <c r="AN743" s="97"/>
      <c r="AO743" s="97"/>
      <c r="AP743" s="97"/>
    </row>
    <row r="744" spans="1:42" ht="13.5" customHeight="1" x14ac:dyDescent="0.3">
      <c r="A744" s="42"/>
      <c r="B744" s="97"/>
      <c r="C744" s="97"/>
      <c r="D744" s="106"/>
      <c r="E744" s="10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100"/>
      <c r="U744" s="97"/>
      <c r="V744" s="101"/>
      <c r="W744" s="97"/>
      <c r="X744" s="97"/>
      <c r="Y744" s="97"/>
      <c r="Z744" s="97"/>
      <c r="AA744" s="97"/>
      <c r="AB744" s="97"/>
      <c r="AC744" s="97"/>
      <c r="AD744" s="97"/>
      <c r="AE744" s="97"/>
      <c r="AF744" s="97"/>
      <c r="AG744" s="97"/>
      <c r="AH744" s="97"/>
      <c r="AI744" s="97"/>
      <c r="AJ744" s="97"/>
      <c r="AK744" s="97"/>
      <c r="AL744" s="97"/>
      <c r="AM744" s="97"/>
      <c r="AN744" s="97"/>
      <c r="AO744" s="97"/>
      <c r="AP744" s="97"/>
    </row>
    <row r="745" spans="1:42" ht="13.5" customHeight="1" x14ac:dyDescent="0.3">
      <c r="A745" s="42"/>
      <c r="B745" s="97"/>
      <c r="C745" s="97"/>
      <c r="D745" s="106"/>
      <c r="E745" s="10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100"/>
      <c r="U745" s="97"/>
      <c r="V745" s="101"/>
      <c r="W745" s="97"/>
      <c r="X745" s="97"/>
      <c r="Y745" s="97"/>
      <c r="Z745" s="97"/>
      <c r="AA745" s="97"/>
      <c r="AB745" s="97"/>
      <c r="AC745" s="97"/>
      <c r="AD745" s="97"/>
      <c r="AE745" s="97"/>
      <c r="AF745" s="97"/>
      <c r="AG745" s="97"/>
      <c r="AH745" s="97"/>
      <c r="AI745" s="97"/>
      <c r="AJ745" s="97"/>
      <c r="AK745" s="97"/>
      <c r="AL745" s="97"/>
      <c r="AM745" s="97"/>
      <c r="AN745" s="97"/>
      <c r="AO745" s="97"/>
      <c r="AP745" s="97"/>
    </row>
    <row r="746" spans="1:42" ht="13.5" customHeight="1" x14ac:dyDescent="0.3">
      <c r="A746" s="42"/>
      <c r="B746" s="97"/>
      <c r="C746" s="97"/>
      <c r="D746" s="106"/>
      <c r="E746" s="10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100"/>
      <c r="U746" s="97"/>
      <c r="V746" s="101"/>
      <c r="W746" s="97"/>
      <c r="X746" s="97"/>
      <c r="Y746" s="97"/>
      <c r="Z746" s="97"/>
      <c r="AA746" s="97"/>
      <c r="AB746" s="97"/>
      <c r="AC746" s="97"/>
      <c r="AD746" s="97"/>
      <c r="AE746" s="97"/>
      <c r="AF746" s="97"/>
      <c r="AG746" s="97"/>
      <c r="AH746" s="97"/>
      <c r="AI746" s="97"/>
      <c r="AJ746" s="97"/>
      <c r="AK746" s="97"/>
      <c r="AL746" s="97"/>
      <c r="AM746" s="97"/>
      <c r="AN746" s="97"/>
      <c r="AO746" s="97"/>
      <c r="AP746" s="97"/>
    </row>
    <row r="747" spans="1:42" ht="13.5" customHeight="1" x14ac:dyDescent="0.3">
      <c r="A747" s="42"/>
      <c r="B747" s="97"/>
      <c r="C747" s="97"/>
      <c r="D747" s="106"/>
      <c r="E747" s="10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100"/>
      <c r="U747" s="97"/>
      <c r="V747" s="101"/>
      <c r="W747" s="97"/>
      <c r="X747" s="97"/>
      <c r="Y747" s="97"/>
      <c r="Z747" s="97"/>
      <c r="AA747" s="97"/>
      <c r="AB747" s="97"/>
      <c r="AC747" s="97"/>
      <c r="AD747" s="97"/>
      <c r="AE747" s="97"/>
      <c r="AF747" s="97"/>
      <c r="AG747" s="97"/>
      <c r="AH747" s="97"/>
      <c r="AI747" s="97"/>
      <c r="AJ747" s="97"/>
      <c r="AK747" s="97"/>
      <c r="AL747" s="97"/>
      <c r="AM747" s="97"/>
      <c r="AN747" s="97"/>
      <c r="AO747" s="97"/>
      <c r="AP747" s="97"/>
    </row>
    <row r="748" spans="1:42" ht="13.5" customHeight="1" x14ac:dyDescent="0.3">
      <c r="A748" s="42"/>
      <c r="B748" s="97"/>
      <c r="C748" s="97"/>
      <c r="D748" s="106"/>
      <c r="E748" s="10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100"/>
      <c r="U748" s="97"/>
      <c r="V748" s="101"/>
      <c r="W748" s="97"/>
      <c r="X748" s="97"/>
      <c r="Y748" s="97"/>
      <c r="Z748" s="97"/>
      <c r="AA748" s="97"/>
      <c r="AB748" s="97"/>
      <c r="AC748" s="97"/>
      <c r="AD748" s="97"/>
      <c r="AE748" s="97"/>
      <c r="AF748" s="97"/>
      <c r="AG748" s="97"/>
      <c r="AH748" s="97"/>
      <c r="AI748" s="97"/>
      <c r="AJ748" s="97"/>
      <c r="AK748" s="97"/>
      <c r="AL748" s="97"/>
      <c r="AM748" s="97"/>
      <c r="AN748" s="97"/>
      <c r="AO748" s="97"/>
      <c r="AP748" s="97"/>
    </row>
    <row r="749" spans="1:42" ht="13.5" customHeight="1" x14ac:dyDescent="0.3">
      <c r="A749" s="42"/>
      <c r="B749" s="97"/>
      <c r="C749" s="97"/>
      <c r="D749" s="106"/>
      <c r="E749" s="10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100"/>
      <c r="U749" s="97"/>
      <c r="V749" s="101"/>
      <c r="W749" s="97"/>
      <c r="X749" s="97"/>
      <c r="Y749" s="97"/>
      <c r="Z749" s="97"/>
      <c r="AA749" s="97"/>
      <c r="AB749" s="97"/>
      <c r="AC749" s="97"/>
      <c r="AD749" s="97"/>
      <c r="AE749" s="97"/>
      <c r="AF749" s="97"/>
      <c r="AG749" s="97"/>
      <c r="AH749" s="97"/>
      <c r="AI749" s="97"/>
      <c r="AJ749" s="97"/>
      <c r="AK749" s="97"/>
      <c r="AL749" s="97"/>
      <c r="AM749" s="97"/>
      <c r="AN749" s="97"/>
      <c r="AO749" s="97"/>
      <c r="AP749" s="97"/>
    </row>
    <row r="750" spans="1:42" ht="13.5" customHeight="1" x14ac:dyDescent="0.3">
      <c r="A750" s="42"/>
      <c r="B750" s="97"/>
      <c r="C750" s="97"/>
      <c r="D750" s="106"/>
      <c r="E750" s="10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100"/>
      <c r="U750" s="97"/>
      <c r="V750" s="101"/>
      <c r="W750" s="97"/>
      <c r="X750" s="97"/>
      <c r="Y750" s="97"/>
      <c r="Z750" s="97"/>
      <c r="AA750" s="97"/>
      <c r="AB750" s="97"/>
      <c r="AC750" s="97"/>
      <c r="AD750" s="97"/>
      <c r="AE750" s="97"/>
      <c r="AF750" s="97"/>
      <c r="AG750" s="97"/>
      <c r="AH750" s="97"/>
      <c r="AI750" s="97"/>
      <c r="AJ750" s="97"/>
      <c r="AK750" s="97"/>
      <c r="AL750" s="97"/>
      <c r="AM750" s="97"/>
      <c r="AN750" s="97"/>
      <c r="AO750" s="97"/>
      <c r="AP750" s="97"/>
    </row>
    <row r="751" spans="1:42" ht="13.5" customHeight="1" x14ac:dyDescent="0.3">
      <c r="A751" s="42"/>
      <c r="B751" s="97"/>
      <c r="C751" s="97"/>
      <c r="D751" s="106"/>
      <c r="E751" s="10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100"/>
      <c r="U751" s="97"/>
      <c r="V751" s="101"/>
      <c r="W751" s="97"/>
      <c r="X751" s="97"/>
      <c r="Y751" s="97"/>
      <c r="Z751" s="97"/>
      <c r="AA751" s="97"/>
      <c r="AB751" s="97"/>
      <c r="AC751" s="97"/>
      <c r="AD751" s="97"/>
      <c r="AE751" s="97"/>
      <c r="AF751" s="97"/>
      <c r="AG751" s="97"/>
      <c r="AH751" s="97"/>
      <c r="AI751" s="97"/>
      <c r="AJ751" s="97"/>
      <c r="AK751" s="97"/>
      <c r="AL751" s="97"/>
      <c r="AM751" s="97"/>
      <c r="AN751" s="97"/>
      <c r="AO751" s="97"/>
      <c r="AP751" s="97"/>
    </row>
    <row r="752" spans="1:42" ht="13.5" customHeight="1" x14ac:dyDescent="0.3">
      <c r="A752" s="42"/>
      <c r="B752" s="97"/>
      <c r="C752" s="97"/>
      <c r="D752" s="106"/>
      <c r="E752" s="10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100"/>
      <c r="U752" s="97"/>
      <c r="V752" s="101"/>
      <c r="W752" s="97"/>
      <c r="X752" s="97"/>
      <c r="Y752" s="97"/>
      <c r="Z752" s="97"/>
      <c r="AA752" s="97"/>
      <c r="AB752" s="97"/>
      <c r="AC752" s="97"/>
      <c r="AD752" s="97"/>
      <c r="AE752" s="97"/>
      <c r="AF752" s="97"/>
      <c r="AG752" s="97"/>
      <c r="AH752" s="97"/>
      <c r="AI752" s="97"/>
      <c r="AJ752" s="97"/>
      <c r="AK752" s="97"/>
      <c r="AL752" s="97"/>
      <c r="AM752" s="97"/>
      <c r="AN752" s="97"/>
      <c r="AO752" s="97"/>
      <c r="AP752" s="97"/>
    </row>
    <row r="753" spans="1:42" ht="13.5" customHeight="1" x14ac:dyDescent="0.3">
      <c r="A753" s="42"/>
      <c r="B753" s="97"/>
      <c r="C753" s="97"/>
      <c r="D753" s="106"/>
      <c r="E753" s="10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100"/>
      <c r="U753" s="97"/>
      <c r="V753" s="101"/>
      <c r="W753" s="97"/>
      <c r="X753" s="97"/>
      <c r="Y753" s="97"/>
      <c r="Z753" s="97"/>
      <c r="AA753" s="97"/>
      <c r="AB753" s="97"/>
      <c r="AC753" s="97"/>
      <c r="AD753" s="97"/>
      <c r="AE753" s="97"/>
      <c r="AF753" s="97"/>
      <c r="AG753" s="97"/>
      <c r="AH753" s="97"/>
      <c r="AI753" s="97"/>
      <c r="AJ753" s="97"/>
      <c r="AK753" s="97"/>
      <c r="AL753" s="97"/>
      <c r="AM753" s="97"/>
      <c r="AN753" s="97"/>
      <c r="AO753" s="97"/>
      <c r="AP753" s="97"/>
    </row>
    <row r="754" spans="1:42" ht="13.5" customHeight="1" x14ac:dyDescent="0.3">
      <c r="A754" s="42"/>
      <c r="B754" s="97"/>
      <c r="C754" s="97"/>
      <c r="D754" s="106"/>
      <c r="E754" s="10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100"/>
      <c r="U754" s="97"/>
      <c r="V754" s="101"/>
      <c r="W754" s="97"/>
      <c r="X754" s="97"/>
      <c r="Y754" s="97"/>
      <c r="Z754" s="97"/>
      <c r="AA754" s="97"/>
      <c r="AB754" s="97"/>
      <c r="AC754" s="97"/>
      <c r="AD754" s="97"/>
      <c r="AE754" s="97"/>
      <c r="AF754" s="97"/>
      <c r="AG754" s="97"/>
      <c r="AH754" s="97"/>
      <c r="AI754" s="97"/>
      <c r="AJ754" s="97"/>
      <c r="AK754" s="97"/>
      <c r="AL754" s="97"/>
      <c r="AM754" s="97"/>
      <c r="AN754" s="97"/>
      <c r="AO754" s="97"/>
      <c r="AP754" s="97"/>
    </row>
    <row r="755" spans="1:42" ht="13.5" customHeight="1" x14ac:dyDescent="0.3">
      <c r="A755" s="42"/>
      <c r="B755" s="97"/>
      <c r="C755" s="97"/>
      <c r="D755" s="106"/>
      <c r="E755" s="10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100"/>
      <c r="U755" s="97"/>
      <c r="V755" s="101"/>
      <c r="W755" s="97"/>
      <c r="X755" s="97"/>
      <c r="Y755" s="97"/>
      <c r="Z755" s="97"/>
      <c r="AA755" s="97"/>
      <c r="AB755" s="97"/>
      <c r="AC755" s="97"/>
      <c r="AD755" s="97"/>
      <c r="AE755" s="97"/>
      <c r="AF755" s="97"/>
      <c r="AG755" s="97"/>
      <c r="AH755" s="97"/>
      <c r="AI755" s="97"/>
      <c r="AJ755" s="97"/>
      <c r="AK755" s="97"/>
      <c r="AL755" s="97"/>
      <c r="AM755" s="97"/>
      <c r="AN755" s="97"/>
      <c r="AO755" s="97"/>
      <c r="AP755" s="97"/>
    </row>
    <row r="756" spans="1:42" ht="13.5" customHeight="1" x14ac:dyDescent="0.3">
      <c r="A756" s="42"/>
      <c r="B756" s="97"/>
      <c r="C756" s="97"/>
      <c r="D756" s="106"/>
      <c r="E756" s="10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100"/>
      <c r="U756" s="97"/>
      <c r="V756" s="101"/>
      <c r="W756" s="97"/>
      <c r="X756" s="97"/>
      <c r="Y756" s="97"/>
      <c r="Z756" s="97"/>
      <c r="AA756" s="97"/>
      <c r="AB756" s="97"/>
      <c r="AC756" s="97"/>
      <c r="AD756" s="97"/>
      <c r="AE756" s="97"/>
      <c r="AF756" s="97"/>
      <c r="AG756" s="97"/>
      <c r="AH756" s="97"/>
      <c r="AI756" s="97"/>
      <c r="AJ756" s="97"/>
      <c r="AK756" s="97"/>
      <c r="AL756" s="97"/>
      <c r="AM756" s="97"/>
      <c r="AN756" s="97"/>
      <c r="AO756" s="97"/>
      <c r="AP756" s="97"/>
    </row>
    <row r="757" spans="1:42" ht="13.5" customHeight="1" x14ac:dyDescent="0.3">
      <c r="A757" s="42"/>
      <c r="B757" s="97"/>
      <c r="C757" s="97"/>
      <c r="D757" s="106"/>
      <c r="E757" s="10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100"/>
      <c r="U757" s="97"/>
      <c r="V757" s="101"/>
      <c r="W757" s="97"/>
      <c r="X757" s="97"/>
      <c r="Y757" s="97"/>
      <c r="Z757" s="97"/>
      <c r="AA757" s="97"/>
      <c r="AB757" s="97"/>
      <c r="AC757" s="97"/>
      <c r="AD757" s="97"/>
      <c r="AE757" s="97"/>
      <c r="AF757" s="97"/>
      <c r="AG757" s="97"/>
      <c r="AH757" s="97"/>
      <c r="AI757" s="97"/>
      <c r="AJ757" s="97"/>
      <c r="AK757" s="97"/>
      <c r="AL757" s="97"/>
      <c r="AM757" s="97"/>
      <c r="AN757" s="97"/>
      <c r="AO757" s="97"/>
      <c r="AP757" s="97"/>
    </row>
    <row r="758" spans="1:42" ht="13.5" customHeight="1" x14ac:dyDescent="0.3">
      <c r="A758" s="42"/>
      <c r="B758" s="97"/>
      <c r="C758" s="97"/>
      <c r="D758" s="106"/>
      <c r="E758" s="10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100"/>
      <c r="U758" s="97"/>
      <c r="V758" s="101"/>
      <c r="W758" s="97"/>
      <c r="X758" s="97"/>
      <c r="Y758" s="97"/>
      <c r="Z758" s="97"/>
      <c r="AA758" s="97"/>
      <c r="AB758" s="97"/>
      <c r="AC758" s="97"/>
      <c r="AD758" s="97"/>
      <c r="AE758" s="97"/>
      <c r="AF758" s="97"/>
      <c r="AG758" s="97"/>
      <c r="AH758" s="97"/>
      <c r="AI758" s="97"/>
      <c r="AJ758" s="97"/>
      <c r="AK758" s="97"/>
      <c r="AL758" s="97"/>
      <c r="AM758" s="97"/>
      <c r="AN758" s="97"/>
      <c r="AO758" s="97"/>
      <c r="AP758" s="97"/>
    </row>
    <row r="759" spans="1:42" ht="13.5" customHeight="1" x14ac:dyDescent="0.3">
      <c r="A759" s="42"/>
      <c r="B759" s="97"/>
      <c r="C759" s="97"/>
      <c r="D759" s="106"/>
      <c r="E759" s="10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100"/>
      <c r="U759" s="97"/>
      <c r="V759" s="101"/>
      <c r="W759" s="97"/>
      <c r="X759" s="97"/>
      <c r="Y759" s="97"/>
      <c r="Z759" s="97"/>
      <c r="AA759" s="97"/>
      <c r="AB759" s="97"/>
      <c r="AC759" s="97"/>
      <c r="AD759" s="97"/>
      <c r="AE759" s="97"/>
      <c r="AF759" s="97"/>
      <c r="AG759" s="97"/>
      <c r="AH759" s="97"/>
      <c r="AI759" s="97"/>
      <c r="AJ759" s="97"/>
      <c r="AK759" s="97"/>
      <c r="AL759" s="97"/>
      <c r="AM759" s="97"/>
      <c r="AN759" s="97"/>
      <c r="AO759" s="97"/>
      <c r="AP759" s="97"/>
    </row>
    <row r="760" spans="1:42" ht="13.5" customHeight="1" x14ac:dyDescent="0.3">
      <c r="A760" s="42"/>
      <c r="B760" s="97"/>
      <c r="C760" s="97"/>
      <c r="D760" s="106"/>
      <c r="E760" s="10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100"/>
      <c r="U760" s="97"/>
      <c r="V760" s="101"/>
      <c r="W760" s="97"/>
      <c r="X760" s="97"/>
      <c r="Y760" s="97"/>
      <c r="Z760" s="97"/>
      <c r="AA760" s="97"/>
      <c r="AB760" s="97"/>
      <c r="AC760" s="97"/>
      <c r="AD760" s="97"/>
      <c r="AE760" s="97"/>
      <c r="AF760" s="97"/>
      <c r="AG760" s="97"/>
      <c r="AH760" s="97"/>
      <c r="AI760" s="97"/>
      <c r="AJ760" s="97"/>
      <c r="AK760" s="97"/>
      <c r="AL760" s="97"/>
      <c r="AM760" s="97"/>
      <c r="AN760" s="97"/>
      <c r="AO760" s="97"/>
      <c r="AP760" s="97"/>
    </row>
    <row r="761" spans="1:42" ht="13.5" customHeight="1" x14ac:dyDescent="0.3">
      <c r="A761" s="42"/>
      <c r="B761" s="97"/>
      <c r="C761" s="97"/>
      <c r="D761" s="106"/>
      <c r="E761" s="10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100"/>
      <c r="U761" s="97"/>
      <c r="V761" s="101"/>
      <c r="W761" s="97"/>
      <c r="X761" s="97"/>
      <c r="Y761" s="97"/>
      <c r="Z761" s="97"/>
      <c r="AA761" s="97"/>
      <c r="AB761" s="97"/>
      <c r="AC761" s="97"/>
      <c r="AD761" s="97"/>
      <c r="AE761" s="97"/>
      <c r="AF761" s="97"/>
      <c r="AG761" s="97"/>
      <c r="AH761" s="97"/>
      <c r="AI761" s="97"/>
      <c r="AJ761" s="97"/>
      <c r="AK761" s="97"/>
      <c r="AL761" s="97"/>
      <c r="AM761" s="97"/>
      <c r="AN761" s="97"/>
      <c r="AO761" s="97"/>
      <c r="AP761" s="97"/>
    </row>
    <row r="762" spans="1:42" ht="13.5" customHeight="1" x14ac:dyDescent="0.3">
      <c r="A762" s="42"/>
      <c r="B762" s="97"/>
      <c r="C762" s="97"/>
      <c r="D762" s="106"/>
      <c r="E762" s="10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100"/>
      <c r="U762" s="97"/>
      <c r="V762" s="101"/>
      <c r="W762" s="97"/>
      <c r="X762" s="97"/>
      <c r="Y762" s="97"/>
      <c r="Z762" s="97"/>
      <c r="AA762" s="97"/>
      <c r="AB762" s="97"/>
      <c r="AC762" s="97"/>
      <c r="AD762" s="97"/>
      <c r="AE762" s="97"/>
      <c r="AF762" s="97"/>
      <c r="AG762" s="97"/>
      <c r="AH762" s="97"/>
      <c r="AI762" s="97"/>
      <c r="AJ762" s="97"/>
      <c r="AK762" s="97"/>
      <c r="AL762" s="97"/>
      <c r="AM762" s="97"/>
      <c r="AN762" s="97"/>
      <c r="AO762" s="97"/>
      <c r="AP762" s="97"/>
    </row>
    <row r="763" spans="1:42" ht="13.5" customHeight="1" x14ac:dyDescent="0.3">
      <c r="A763" s="42"/>
      <c r="B763" s="97"/>
      <c r="C763" s="97"/>
      <c r="D763" s="106"/>
      <c r="E763" s="10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100"/>
      <c r="U763" s="97"/>
      <c r="V763" s="101"/>
      <c r="W763" s="97"/>
      <c r="X763" s="97"/>
      <c r="Y763" s="97"/>
      <c r="Z763" s="97"/>
      <c r="AA763" s="97"/>
      <c r="AB763" s="97"/>
      <c r="AC763" s="97"/>
      <c r="AD763" s="97"/>
      <c r="AE763" s="97"/>
      <c r="AF763" s="97"/>
      <c r="AG763" s="97"/>
      <c r="AH763" s="97"/>
      <c r="AI763" s="97"/>
      <c r="AJ763" s="97"/>
      <c r="AK763" s="97"/>
      <c r="AL763" s="97"/>
      <c r="AM763" s="97"/>
      <c r="AN763" s="97"/>
      <c r="AO763" s="97"/>
      <c r="AP763" s="97"/>
    </row>
    <row r="764" spans="1:42" ht="13.5" customHeight="1" x14ac:dyDescent="0.3">
      <c r="A764" s="42"/>
      <c r="B764" s="97"/>
      <c r="C764" s="97"/>
      <c r="D764" s="106"/>
      <c r="E764" s="10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100"/>
      <c r="U764" s="97"/>
      <c r="V764" s="101"/>
      <c r="W764" s="97"/>
      <c r="X764" s="97"/>
      <c r="Y764" s="97"/>
      <c r="Z764" s="97"/>
      <c r="AA764" s="97"/>
      <c r="AB764" s="97"/>
      <c r="AC764" s="97"/>
      <c r="AD764" s="97"/>
      <c r="AE764" s="97"/>
      <c r="AF764" s="97"/>
      <c r="AG764" s="97"/>
      <c r="AH764" s="97"/>
      <c r="AI764" s="97"/>
      <c r="AJ764" s="97"/>
      <c r="AK764" s="97"/>
      <c r="AL764" s="97"/>
      <c r="AM764" s="97"/>
      <c r="AN764" s="97"/>
      <c r="AO764" s="97"/>
      <c r="AP764" s="97"/>
    </row>
    <row r="765" spans="1:42" ht="13.5" customHeight="1" x14ac:dyDescent="0.3">
      <c r="A765" s="42"/>
      <c r="B765" s="97"/>
      <c r="C765" s="97"/>
      <c r="D765" s="106"/>
      <c r="E765" s="10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100"/>
      <c r="U765" s="97"/>
      <c r="V765" s="101"/>
      <c r="W765" s="97"/>
      <c r="X765" s="97"/>
      <c r="Y765" s="97"/>
      <c r="Z765" s="97"/>
      <c r="AA765" s="97"/>
      <c r="AB765" s="97"/>
      <c r="AC765" s="97"/>
      <c r="AD765" s="97"/>
      <c r="AE765" s="97"/>
      <c r="AF765" s="97"/>
      <c r="AG765" s="97"/>
      <c r="AH765" s="97"/>
      <c r="AI765" s="97"/>
      <c r="AJ765" s="97"/>
      <c r="AK765" s="97"/>
      <c r="AL765" s="97"/>
      <c r="AM765" s="97"/>
      <c r="AN765" s="97"/>
      <c r="AO765" s="97"/>
      <c r="AP765" s="97"/>
    </row>
    <row r="766" spans="1:42" ht="13.5" customHeight="1" x14ac:dyDescent="0.3">
      <c r="A766" s="42"/>
      <c r="B766" s="97"/>
      <c r="C766" s="97"/>
      <c r="D766" s="106"/>
      <c r="E766" s="10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100"/>
      <c r="U766" s="97"/>
      <c r="V766" s="101"/>
      <c r="W766" s="97"/>
      <c r="X766" s="97"/>
      <c r="Y766" s="97"/>
      <c r="Z766" s="97"/>
      <c r="AA766" s="97"/>
      <c r="AB766" s="97"/>
      <c r="AC766" s="97"/>
      <c r="AD766" s="97"/>
      <c r="AE766" s="97"/>
      <c r="AF766" s="97"/>
      <c r="AG766" s="97"/>
      <c r="AH766" s="97"/>
      <c r="AI766" s="97"/>
      <c r="AJ766" s="97"/>
      <c r="AK766" s="97"/>
      <c r="AL766" s="97"/>
      <c r="AM766" s="97"/>
      <c r="AN766" s="97"/>
      <c r="AO766" s="97"/>
      <c r="AP766" s="97"/>
    </row>
    <row r="767" spans="1:42" ht="13.5" customHeight="1" x14ac:dyDescent="0.3">
      <c r="A767" s="42"/>
      <c r="B767" s="97"/>
      <c r="C767" s="97"/>
      <c r="D767" s="106"/>
      <c r="E767" s="10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100"/>
      <c r="U767" s="97"/>
      <c r="V767" s="101"/>
      <c r="W767" s="97"/>
      <c r="X767" s="97"/>
      <c r="Y767" s="97"/>
      <c r="Z767" s="97"/>
      <c r="AA767" s="97"/>
      <c r="AB767" s="97"/>
      <c r="AC767" s="97"/>
      <c r="AD767" s="97"/>
      <c r="AE767" s="97"/>
      <c r="AF767" s="97"/>
      <c r="AG767" s="97"/>
      <c r="AH767" s="97"/>
      <c r="AI767" s="97"/>
      <c r="AJ767" s="97"/>
      <c r="AK767" s="97"/>
      <c r="AL767" s="97"/>
      <c r="AM767" s="97"/>
      <c r="AN767" s="97"/>
      <c r="AO767" s="97"/>
      <c r="AP767" s="97"/>
    </row>
    <row r="768" spans="1:42" ht="13.5" customHeight="1" x14ac:dyDescent="0.3">
      <c r="A768" s="42"/>
      <c r="B768" s="97"/>
      <c r="C768" s="97"/>
      <c r="D768" s="106"/>
      <c r="E768" s="10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100"/>
      <c r="U768" s="97"/>
      <c r="V768" s="101"/>
      <c r="W768" s="97"/>
      <c r="X768" s="97"/>
      <c r="Y768" s="97"/>
      <c r="Z768" s="97"/>
      <c r="AA768" s="97"/>
      <c r="AB768" s="97"/>
      <c r="AC768" s="97"/>
      <c r="AD768" s="97"/>
      <c r="AE768" s="97"/>
      <c r="AF768" s="97"/>
      <c r="AG768" s="97"/>
      <c r="AH768" s="97"/>
      <c r="AI768" s="97"/>
      <c r="AJ768" s="97"/>
      <c r="AK768" s="97"/>
      <c r="AL768" s="97"/>
      <c r="AM768" s="97"/>
      <c r="AN768" s="97"/>
      <c r="AO768" s="97"/>
      <c r="AP768" s="97"/>
    </row>
    <row r="769" spans="1:42" ht="13.5" customHeight="1" x14ac:dyDescent="0.3">
      <c r="A769" s="42"/>
      <c r="B769" s="97"/>
      <c r="C769" s="97"/>
      <c r="D769" s="106"/>
      <c r="E769" s="10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100"/>
      <c r="U769" s="97"/>
      <c r="V769" s="101"/>
      <c r="W769" s="97"/>
      <c r="X769" s="97"/>
      <c r="Y769" s="97"/>
      <c r="Z769" s="97"/>
      <c r="AA769" s="97"/>
      <c r="AB769" s="97"/>
      <c r="AC769" s="97"/>
      <c r="AD769" s="97"/>
      <c r="AE769" s="97"/>
      <c r="AF769" s="97"/>
      <c r="AG769" s="97"/>
      <c r="AH769" s="97"/>
      <c r="AI769" s="97"/>
      <c r="AJ769" s="97"/>
      <c r="AK769" s="97"/>
      <c r="AL769" s="97"/>
      <c r="AM769" s="97"/>
      <c r="AN769" s="97"/>
      <c r="AO769" s="97"/>
      <c r="AP769" s="97"/>
    </row>
    <row r="770" spans="1:42" ht="13.5" customHeight="1" x14ac:dyDescent="0.3">
      <c r="A770" s="42"/>
      <c r="B770" s="97"/>
      <c r="C770" s="97"/>
      <c r="D770" s="106"/>
      <c r="E770" s="10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100"/>
      <c r="U770" s="97"/>
      <c r="V770" s="101"/>
      <c r="W770" s="97"/>
      <c r="X770" s="97"/>
      <c r="Y770" s="97"/>
      <c r="Z770" s="97"/>
      <c r="AA770" s="97"/>
      <c r="AB770" s="97"/>
      <c r="AC770" s="97"/>
      <c r="AD770" s="97"/>
      <c r="AE770" s="97"/>
      <c r="AF770" s="97"/>
      <c r="AG770" s="97"/>
      <c r="AH770" s="97"/>
      <c r="AI770" s="97"/>
      <c r="AJ770" s="97"/>
      <c r="AK770" s="97"/>
      <c r="AL770" s="97"/>
      <c r="AM770" s="97"/>
      <c r="AN770" s="97"/>
      <c r="AO770" s="97"/>
      <c r="AP770" s="97"/>
    </row>
    <row r="771" spans="1:42" ht="13.5" customHeight="1" x14ac:dyDescent="0.3">
      <c r="A771" s="42"/>
      <c r="B771" s="97"/>
      <c r="C771" s="97"/>
      <c r="D771" s="106"/>
      <c r="E771" s="10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100"/>
      <c r="U771" s="97"/>
      <c r="V771" s="101"/>
      <c r="W771" s="97"/>
      <c r="X771" s="97"/>
      <c r="Y771" s="97"/>
      <c r="Z771" s="97"/>
      <c r="AA771" s="97"/>
      <c r="AB771" s="97"/>
      <c r="AC771" s="97"/>
      <c r="AD771" s="97"/>
      <c r="AE771" s="97"/>
      <c r="AF771" s="97"/>
      <c r="AG771" s="97"/>
      <c r="AH771" s="97"/>
      <c r="AI771" s="97"/>
      <c r="AJ771" s="97"/>
      <c r="AK771" s="97"/>
      <c r="AL771" s="97"/>
      <c r="AM771" s="97"/>
      <c r="AN771" s="97"/>
      <c r="AO771" s="97"/>
      <c r="AP771" s="97"/>
    </row>
    <row r="772" spans="1:42" ht="13.5" customHeight="1" x14ac:dyDescent="0.3">
      <c r="A772" s="42"/>
      <c r="B772" s="97"/>
      <c r="C772" s="97"/>
      <c r="D772" s="106"/>
      <c r="E772" s="10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100"/>
      <c r="U772" s="97"/>
      <c r="V772" s="101"/>
      <c r="W772" s="97"/>
      <c r="X772" s="97"/>
      <c r="Y772" s="97"/>
      <c r="Z772" s="97"/>
      <c r="AA772" s="97"/>
      <c r="AB772" s="97"/>
      <c r="AC772" s="97"/>
      <c r="AD772" s="97"/>
      <c r="AE772" s="97"/>
      <c r="AF772" s="97"/>
      <c r="AG772" s="97"/>
      <c r="AH772" s="97"/>
      <c r="AI772" s="97"/>
      <c r="AJ772" s="97"/>
      <c r="AK772" s="97"/>
      <c r="AL772" s="97"/>
      <c r="AM772" s="97"/>
      <c r="AN772" s="97"/>
      <c r="AO772" s="97"/>
      <c r="AP772" s="97"/>
    </row>
    <row r="773" spans="1:42" ht="13.5" customHeight="1" x14ac:dyDescent="0.3">
      <c r="A773" s="42"/>
      <c r="B773" s="97"/>
      <c r="C773" s="97"/>
      <c r="D773" s="106"/>
      <c r="E773" s="10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100"/>
      <c r="U773" s="97"/>
      <c r="V773" s="101"/>
      <c r="W773" s="97"/>
      <c r="X773" s="97"/>
      <c r="Y773" s="97"/>
      <c r="Z773" s="97"/>
      <c r="AA773" s="97"/>
      <c r="AB773" s="97"/>
      <c r="AC773" s="97"/>
      <c r="AD773" s="97"/>
      <c r="AE773" s="97"/>
      <c r="AF773" s="97"/>
      <c r="AG773" s="97"/>
      <c r="AH773" s="97"/>
      <c r="AI773" s="97"/>
      <c r="AJ773" s="97"/>
      <c r="AK773" s="97"/>
      <c r="AL773" s="97"/>
      <c r="AM773" s="97"/>
      <c r="AN773" s="97"/>
      <c r="AO773" s="97"/>
      <c r="AP773" s="97"/>
    </row>
    <row r="774" spans="1:42" ht="13.5" customHeight="1" x14ac:dyDescent="0.3">
      <c r="A774" s="42"/>
      <c r="B774" s="97"/>
      <c r="C774" s="97"/>
      <c r="D774" s="106"/>
      <c r="E774" s="10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100"/>
      <c r="U774" s="97"/>
      <c r="V774" s="101"/>
      <c r="W774" s="97"/>
      <c r="X774" s="97"/>
      <c r="Y774" s="97"/>
      <c r="Z774" s="97"/>
      <c r="AA774" s="97"/>
      <c r="AB774" s="97"/>
      <c r="AC774" s="97"/>
      <c r="AD774" s="97"/>
      <c r="AE774" s="97"/>
      <c r="AF774" s="97"/>
      <c r="AG774" s="97"/>
      <c r="AH774" s="97"/>
      <c r="AI774" s="97"/>
      <c r="AJ774" s="97"/>
      <c r="AK774" s="97"/>
      <c r="AL774" s="97"/>
      <c r="AM774" s="97"/>
      <c r="AN774" s="97"/>
      <c r="AO774" s="97"/>
      <c r="AP774" s="97"/>
    </row>
    <row r="775" spans="1:42" ht="13.5" customHeight="1" x14ac:dyDescent="0.3">
      <c r="A775" s="42"/>
      <c r="B775" s="97"/>
      <c r="C775" s="97"/>
      <c r="D775" s="106"/>
      <c r="E775" s="10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100"/>
      <c r="U775" s="97"/>
      <c r="V775" s="101"/>
      <c r="W775" s="97"/>
      <c r="X775" s="97"/>
      <c r="Y775" s="97"/>
      <c r="Z775" s="97"/>
      <c r="AA775" s="97"/>
      <c r="AB775" s="97"/>
      <c r="AC775" s="97"/>
      <c r="AD775" s="97"/>
      <c r="AE775" s="97"/>
      <c r="AF775" s="97"/>
      <c r="AG775" s="97"/>
      <c r="AH775" s="97"/>
      <c r="AI775" s="97"/>
      <c r="AJ775" s="97"/>
      <c r="AK775" s="97"/>
      <c r="AL775" s="97"/>
      <c r="AM775" s="97"/>
      <c r="AN775" s="97"/>
      <c r="AO775" s="97"/>
      <c r="AP775" s="97"/>
    </row>
    <row r="776" spans="1:42" ht="13.5" customHeight="1" x14ac:dyDescent="0.3">
      <c r="A776" s="42"/>
      <c r="B776" s="97"/>
      <c r="C776" s="97"/>
      <c r="D776" s="106"/>
      <c r="E776" s="10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100"/>
      <c r="U776" s="97"/>
      <c r="V776" s="101"/>
      <c r="W776" s="97"/>
      <c r="X776" s="97"/>
      <c r="Y776" s="97"/>
      <c r="Z776" s="97"/>
      <c r="AA776" s="97"/>
      <c r="AB776" s="97"/>
      <c r="AC776" s="97"/>
      <c r="AD776" s="97"/>
      <c r="AE776" s="97"/>
      <c r="AF776" s="97"/>
      <c r="AG776" s="97"/>
      <c r="AH776" s="97"/>
      <c r="AI776" s="97"/>
      <c r="AJ776" s="97"/>
      <c r="AK776" s="97"/>
      <c r="AL776" s="97"/>
      <c r="AM776" s="97"/>
      <c r="AN776" s="97"/>
      <c r="AO776" s="97"/>
      <c r="AP776" s="97"/>
    </row>
    <row r="777" spans="1:42" ht="13.5" customHeight="1" x14ac:dyDescent="0.3">
      <c r="A777" s="42"/>
      <c r="B777" s="97"/>
      <c r="C777" s="97"/>
      <c r="D777" s="106"/>
      <c r="E777" s="10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100"/>
      <c r="U777" s="97"/>
      <c r="V777" s="101"/>
      <c r="W777" s="97"/>
      <c r="X777" s="97"/>
      <c r="Y777" s="97"/>
      <c r="Z777" s="97"/>
      <c r="AA777" s="97"/>
      <c r="AB777" s="97"/>
      <c r="AC777" s="97"/>
      <c r="AD777" s="97"/>
      <c r="AE777" s="97"/>
      <c r="AF777" s="97"/>
      <c r="AG777" s="97"/>
      <c r="AH777" s="97"/>
      <c r="AI777" s="97"/>
      <c r="AJ777" s="97"/>
      <c r="AK777" s="97"/>
      <c r="AL777" s="97"/>
      <c r="AM777" s="97"/>
      <c r="AN777" s="97"/>
      <c r="AO777" s="97"/>
      <c r="AP777" s="97"/>
    </row>
    <row r="778" spans="1:42" ht="13.5" customHeight="1" x14ac:dyDescent="0.3">
      <c r="A778" s="42"/>
      <c r="B778" s="97"/>
      <c r="C778" s="97"/>
      <c r="D778" s="106"/>
      <c r="E778" s="10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100"/>
      <c r="U778" s="97"/>
      <c r="V778" s="101"/>
      <c r="W778" s="97"/>
      <c r="X778" s="97"/>
      <c r="Y778" s="97"/>
      <c r="Z778" s="97"/>
      <c r="AA778" s="97"/>
      <c r="AB778" s="97"/>
      <c r="AC778" s="97"/>
      <c r="AD778" s="97"/>
      <c r="AE778" s="97"/>
      <c r="AF778" s="97"/>
      <c r="AG778" s="97"/>
      <c r="AH778" s="97"/>
      <c r="AI778" s="97"/>
      <c r="AJ778" s="97"/>
      <c r="AK778" s="97"/>
      <c r="AL778" s="97"/>
      <c r="AM778" s="97"/>
      <c r="AN778" s="97"/>
      <c r="AO778" s="97"/>
      <c r="AP778" s="97"/>
    </row>
    <row r="779" spans="1:42" ht="13.5" customHeight="1" x14ac:dyDescent="0.3">
      <c r="A779" s="42"/>
      <c r="B779" s="97"/>
      <c r="C779" s="97"/>
      <c r="D779" s="106"/>
      <c r="E779" s="10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100"/>
      <c r="U779" s="97"/>
      <c r="V779" s="101"/>
      <c r="W779" s="97"/>
      <c r="X779" s="97"/>
      <c r="Y779" s="97"/>
      <c r="Z779" s="97"/>
      <c r="AA779" s="97"/>
      <c r="AB779" s="97"/>
      <c r="AC779" s="97"/>
      <c r="AD779" s="97"/>
      <c r="AE779" s="97"/>
      <c r="AF779" s="97"/>
      <c r="AG779" s="97"/>
      <c r="AH779" s="97"/>
      <c r="AI779" s="97"/>
      <c r="AJ779" s="97"/>
      <c r="AK779" s="97"/>
      <c r="AL779" s="97"/>
      <c r="AM779" s="97"/>
      <c r="AN779" s="97"/>
      <c r="AO779" s="97"/>
      <c r="AP779" s="97"/>
    </row>
    <row r="780" spans="1:42" ht="13.5" customHeight="1" x14ac:dyDescent="0.3">
      <c r="A780" s="42"/>
      <c r="B780" s="97"/>
      <c r="C780" s="97"/>
      <c r="D780" s="106"/>
      <c r="E780" s="10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100"/>
      <c r="U780" s="97"/>
      <c r="V780" s="101"/>
      <c r="W780" s="97"/>
      <c r="X780" s="97"/>
      <c r="Y780" s="97"/>
      <c r="Z780" s="97"/>
      <c r="AA780" s="97"/>
      <c r="AB780" s="97"/>
      <c r="AC780" s="97"/>
      <c r="AD780" s="97"/>
      <c r="AE780" s="97"/>
      <c r="AF780" s="97"/>
      <c r="AG780" s="97"/>
      <c r="AH780" s="97"/>
      <c r="AI780" s="97"/>
      <c r="AJ780" s="97"/>
      <c r="AK780" s="97"/>
      <c r="AL780" s="97"/>
      <c r="AM780" s="97"/>
      <c r="AN780" s="97"/>
      <c r="AO780" s="97"/>
      <c r="AP780" s="97"/>
    </row>
    <row r="781" spans="1:42" ht="13.5" customHeight="1" x14ac:dyDescent="0.3">
      <c r="A781" s="42"/>
      <c r="B781" s="97"/>
      <c r="C781" s="97"/>
      <c r="D781" s="106"/>
      <c r="E781" s="10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100"/>
      <c r="U781" s="97"/>
      <c r="V781" s="101"/>
      <c r="W781" s="97"/>
      <c r="X781" s="97"/>
      <c r="Y781" s="97"/>
      <c r="Z781" s="97"/>
      <c r="AA781" s="97"/>
      <c r="AB781" s="97"/>
      <c r="AC781" s="97"/>
      <c r="AD781" s="97"/>
      <c r="AE781" s="97"/>
      <c r="AF781" s="97"/>
      <c r="AG781" s="97"/>
      <c r="AH781" s="97"/>
      <c r="AI781" s="97"/>
      <c r="AJ781" s="97"/>
      <c r="AK781" s="97"/>
      <c r="AL781" s="97"/>
      <c r="AM781" s="97"/>
      <c r="AN781" s="97"/>
      <c r="AO781" s="97"/>
      <c r="AP781" s="97"/>
    </row>
    <row r="782" spans="1:42" ht="13.5" customHeight="1" x14ac:dyDescent="0.3">
      <c r="A782" s="42"/>
      <c r="B782" s="97"/>
      <c r="C782" s="97"/>
      <c r="D782" s="106"/>
      <c r="E782" s="10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100"/>
      <c r="U782" s="97"/>
      <c r="V782" s="101"/>
      <c r="W782" s="97"/>
      <c r="X782" s="97"/>
      <c r="Y782" s="97"/>
      <c r="Z782" s="97"/>
      <c r="AA782" s="97"/>
      <c r="AB782" s="97"/>
      <c r="AC782" s="97"/>
      <c r="AD782" s="97"/>
      <c r="AE782" s="97"/>
      <c r="AF782" s="97"/>
      <c r="AG782" s="97"/>
      <c r="AH782" s="97"/>
      <c r="AI782" s="97"/>
      <c r="AJ782" s="97"/>
      <c r="AK782" s="97"/>
      <c r="AL782" s="97"/>
      <c r="AM782" s="97"/>
      <c r="AN782" s="97"/>
      <c r="AO782" s="97"/>
      <c r="AP782" s="97"/>
    </row>
    <row r="783" spans="1:42" ht="13.5" customHeight="1" x14ac:dyDescent="0.3">
      <c r="A783" s="42"/>
      <c r="B783" s="97"/>
      <c r="C783" s="97"/>
      <c r="D783" s="106"/>
      <c r="E783" s="10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100"/>
      <c r="U783" s="97"/>
      <c r="V783" s="101"/>
      <c r="W783" s="97"/>
      <c r="X783" s="97"/>
      <c r="Y783" s="97"/>
      <c r="Z783" s="97"/>
      <c r="AA783" s="97"/>
      <c r="AB783" s="97"/>
      <c r="AC783" s="97"/>
      <c r="AD783" s="97"/>
      <c r="AE783" s="97"/>
      <c r="AF783" s="97"/>
      <c r="AG783" s="97"/>
      <c r="AH783" s="97"/>
      <c r="AI783" s="97"/>
      <c r="AJ783" s="97"/>
      <c r="AK783" s="97"/>
      <c r="AL783" s="97"/>
      <c r="AM783" s="97"/>
      <c r="AN783" s="97"/>
      <c r="AO783" s="97"/>
      <c r="AP783" s="97"/>
    </row>
    <row r="784" spans="1:42" ht="13.5" customHeight="1" x14ac:dyDescent="0.3">
      <c r="A784" s="42"/>
      <c r="B784" s="97"/>
      <c r="C784" s="97"/>
      <c r="D784" s="106"/>
      <c r="E784" s="10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100"/>
      <c r="U784" s="97"/>
      <c r="V784" s="101"/>
      <c r="W784" s="97"/>
      <c r="X784" s="97"/>
      <c r="Y784" s="97"/>
      <c r="Z784" s="97"/>
      <c r="AA784" s="97"/>
      <c r="AB784" s="97"/>
      <c r="AC784" s="97"/>
      <c r="AD784" s="97"/>
      <c r="AE784" s="97"/>
      <c r="AF784" s="97"/>
      <c r="AG784" s="97"/>
      <c r="AH784" s="97"/>
      <c r="AI784" s="97"/>
      <c r="AJ784" s="97"/>
      <c r="AK784" s="97"/>
      <c r="AL784" s="97"/>
      <c r="AM784" s="97"/>
      <c r="AN784" s="97"/>
      <c r="AO784" s="97"/>
      <c r="AP784" s="97"/>
    </row>
    <row r="785" spans="1:42" ht="13.5" customHeight="1" x14ac:dyDescent="0.3">
      <c r="A785" s="42"/>
      <c r="B785" s="97"/>
      <c r="C785" s="97"/>
      <c r="D785" s="106"/>
      <c r="E785" s="10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100"/>
      <c r="U785" s="97"/>
      <c r="V785" s="101"/>
      <c r="W785" s="97"/>
      <c r="X785" s="97"/>
      <c r="Y785" s="97"/>
      <c r="Z785" s="97"/>
      <c r="AA785" s="97"/>
      <c r="AB785" s="97"/>
      <c r="AC785" s="97"/>
      <c r="AD785" s="97"/>
      <c r="AE785" s="97"/>
      <c r="AF785" s="97"/>
      <c r="AG785" s="97"/>
      <c r="AH785" s="97"/>
      <c r="AI785" s="97"/>
      <c r="AJ785" s="97"/>
      <c r="AK785" s="97"/>
      <c r="AL785" s="97"/>
      <c r="AM785" s="97"/>
      <c r="AN785" s="97"/>
      <c r="AO785" s="97"/>
      <c r="AP785" s="97"/>
    </row>
    <row r="786" spans="1:42" ht="13.5" customHeight="1" x14ac:dyDescent="0.3">
      <c r="A786" s="42"/>
      <c r="B786" s="97"/>
      <c r="C786" s="97"/>
      <c r="D786" s="106"/>
      <c r="E786" s="10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100"/>
      <c r="U786" s="97"/>
      <c r="V786" s="101"/>
      <c r="W786" s="97"/>
      <c r="X786" s="97"/>
      <c r="Y786" s="97"/>
      <c r="Z786" s="97"/>
      <c r="AA786" s="97"/>
      <c r="AB786" s="97"/>
      <c r="AC786" s="97"/>
      <c r="AD786" s="97"/>
      <c r="AE786" s="97"/>
      <c r="AF786" s="97"/>
      <c r="AG786" s="97"/>
      <c r="AH786" s="97"/>
      <c r="AI786" s="97"/>
      <c r="AJ786" s="97"/>
      <c r="AK786" s="97"/>
      <c r="AL786" s="97"/>
      <c r="AM786" s="97"/>
      <c r="AN786" s="97"/>
      <c r="AO786" s="97"/>
      <c r="AP786" s="97"/>
    </row>
    <row r="787" spans="1:42" ht="13.5" customHeight="1" x14ac:dyDescent="0.3">
      <c r="A787" s="42"/>
      <c r="B787" s="97"/>
      <c r="C787" s="97"/>
      <c r="D787" s="106"/>
      <c r="E787" s="10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100"/>
      <c r="U787" s="97"/>
      <c r="V787" s="101"/>
      <c r="W787" s="97"/>
      <c r="X787" s="97"/>
      <c r="Y787" s="97"/>
      <c r="Z787" s="97"/>
      <c r="AA787" s="97"/>
      <c r="AB787" s="97"/>
      <c r="AC787" s="97"/>
      <c r="AD787" s="97"/>
      <c r="AE787" s="97"/>
      <c r="AF787" s="97"/>
      <c r="AG787" s="97"/>
      <c r="AH787" s="97"/>
      <c r="AI787" s="97"/>
      <c r="AJ787" s="97"/>
      <c r="AK787" s="97"/>
      <c r="AL787" s="97"/>
      <c r="AM787" s="97"/>
      <c r="AN787" s="97"/>
      <c r="AO787" s="97"/>
      <c r="AP787" s="97"/>
    </row>
    <row r="788" spans="1:42" ht="13.5" customHeight="1" x14ac:dyDescent="0.3">
      <c r="A788" s="42"/>
      <c r="B788" s="97"/>
      <c r="C788" s="97"/>
      <c r="D788" s="106"/>
      <c r="E788" s="10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100"/>
      <c r="U788" s="97"/>
      <c r="V788" s="101"/>
      <c r="W788" s="97"/>
      <c r="X788" s="97"/>
      <c r="Y788" s="97"/>
      <c r="Z788" s="97"/>
      <c r="AA788" s="97"/>
      <c r="AB788" s="97"/>
      <c r="AC788" s="97"/>
      <c r="AD788" s="97"/>
      <c r="AE788" s="97"/>
      <c r="AF788" s="97"/>
      <c r="AG788" s="97"/>
      <c r="AH788" s="97"/>
      <c r="AI788" s="97"/>
      <c r="AJ788" s="97"/>
      <c r="AK788" s="97"/>
      <c r="AL788" s="97"/>
      <c r="AM788" s="97"/>
      <c r="AN788" s="97"/>
      <c r="AO788" s="97"/>
      <c r="AP788" s="97"/>
    </row>
    <row r="789" spans="1:42" ht="13.5" customHeight="1" x14ac:dyDescent="0.3">
      <c r="A789" s="42"/>
      <c r="B789" s="97"/>
      <c r="C789" s="97"/>
      <c r="D789" s="106"/>
      <c r="E789" s="10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100"/>
      <c r="U789" s="97"/>
      <c r="V789" s="101"/>
      <c r="W789" s="97"/>
      <c r="X789" s="97"/>
      <c r="Y789" s="97"/>
      <c r="Z789" s="97"/>
      <c r="AA789" s="97"/>
      <c r="AB789" s="97"/>
      <c r="AC789" s="97"/>
      <c r="AD789" s="97"/>
      <c r="AE789" s="97"/>
      <c r="AF789" s="97"/>
      <c r="AG789" s="97"/>
      <c r="AH789" s="97"/>
      <c r="AI789" s="97"/>
      <c r="AJ789" s="97"/>
      <c r="AK789" s="97"/>
      <c r="AL789" s="97"/>
      <c r="AM789" s="97"/>
      <c r="AN789" s="97"/>
      <c r="AO789" s="97"/>
      <c r="AP789" s="97"/>
    </row>
    <row r="790" spans="1:42" ht="13.5" customHeight="1" x14ac:dyDescent="0.3">
      <c r="A790" s="42"/>
      <c r="B790" s="97"/>
      <c r="C790" s="97"/>
      <c r="D790" s="106"/>
      <c r="E790" s="10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100"/>
      <c r="U790" s="97"/>
      <c r="V790" s="101"/>
      <c r="W790" s="97"/>
      <c r="X790" s="97"/>
      <c r="Y790" s="97"/>
      <c r="Z790" s="97"/>
      <c r="AA790" s="97"/>
      <c r="AB790" s="97"/>
      <c r="AC790" s="97"/>
      <c r="AD790" s="97"/>
      <c r="AE790" s="97"/>
      <c r="AF790" s="97"/>
      <c r="AG790" s="97"/>
      <c r="AH790" s="97"/>
      <c r="AI790" s="97"/>
      <c r="AJ790" s="97"/>
      <c r="AK790" s="97"/>
      <c r="AL790" s="97"/>
      <c r="AM790" s="97"/>
      <c r="AN790" s="97"/>
      <c r="AO790" s="97"/>
      <c r="AP790" s="97"/>
    </row>
    <row r="791" spans="1:42" ht="13.5" customHeight="1" x14ac:dyDescent="0.3">
      <c r="A791" s="42"/>
      <c r="B791" s="97"/>
      <c r="C791" s="97"/>
      <c r="D791" s="106"/>
      <c r="E791" s="10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100"/>
      <c r="U791" s="97"/>
      <c r="V791" s="101"/>
      <c r="W791" s="97"/>
      <c r="X791" s="97"/>
      <c r="Y791" s="97"/>
      <c r="Z791" s="97"/>
      <c r="AA791" s="97"/>
      <c r="AB791" s="97"/>
      <c r="AC791" s="97"/>
      <c r="AD791" s="97"/>
      <c r="AE791" s="97"/>
      <c r="AF791" s="97"/>
      <c r="AG791" s="97"/>
      <c r="AH791" s="97"/>
      <c r="AI791" s="97"/>
      <c r="AJ791" s="97"/>
      <c r="AK791" s="97"/>
      <c r="AL791" s="97"/>
      <c r="AM791" s="97"/>
      <c r="AN791" s="97"/>
      <c r="AO791" s="97"/>
      <c r="AP791" s="97"/>
    </row>
    <row r="792" spans="1:42" ht="13.5" customHeight="1" x14ac:dyDescent="0.3">
      <c r="A792" s="42"/>
      <c r="B792" s="97"/>
      <c r="C792" s="97"/>
      <c r="D792" s="106"/>
      <c r="E792" s="10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100"/>
      <c r="U792" s="97"/>
      <c r="V792" s="101"/>
      <c r="W792" s="97"/>
      <c r="X792" s="97"/>
      <c r="Y792" s="97"/>
      <c r="Z792" s="97"/>
      <c r="AA792" s="97"/>
      <c r="AB792" s="97"/>
      <c r="AC792" s="97"/>
      <c r="AD792" s="97"/>
      <c r="AE792" s="97"/>
      <c r="AF792" s="97"/>
      <c r="AG792" s="97"/>
      <c r="AH792" s="97"/>
      <c r="AI792" s="97"/>
      <c r="AJ792" s="97"/>
      <c r="AK792" s="97"/>
      <c r="AL792" s="97"/>
      <c r="AM792" s="97"/>
      <c r="AN792" s="97"/>
      <c r="AO792" s="97"/>
      <c r="AP792" s="97"/>
    </row>
    <row r="793" spans="1:42" ht="13.5" customHeight="1" x14ac:dyDescent="0.3">
      <c r="A793" s="42"/>
      <c r="B793" s="97"/>
      <c r="C793" s="97"/>
      <c r="D793" s="106"/>
      <c r="E793" s="10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100"/>
      <c r="U793" s="97"/>
      <c r="V793" s="101"/>
      <c r="W793" s="97"/>
      <c r="X793" s="97"/>
      <c r="Y793" s="97"/>
      <c r="Z793" s="97"/>
      <c r="AA793" s="97"/>
      <c r="AB793" s="97"/>
      <c r="AC793" s="97"/>
      <c r="AD793" s="97"/>
      <c r="AE793" s="97"/>
      <c r="AF793" s="97"/>
      <c r="AG793" s="97"/>
      <c r="AH793" s="97"/>
      <c r="AI793" s="97"/>
      <c r="AJ793" s="97"/>
      <c r="AK793" s="97"/>
      <c r="AL793" s="97"/>
      <c r="AM793" s="97"/>
      <c r="AN793" s="97"/>
      <c r="AO793" s="97"/>
      <c r="AP793" s="97"/>
    </row>
    <row r="794" spans="1:42" ht="13.5" customHeight="1" x14ac:dyDescent="0.3">
      <c r="A794" s="42"/>
      <c r="B794" s="97"/>
      <c r="C794" s="97"/>
      <c r="D794" s="106"/>
      <c r="E794" s="10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100"/>
      <c r="U794" s="97"/>
      <c r="V794" s="101"/>
      <c r="W794" s="97"/>
      <c r="X794" s="97"/>
      <c r="Y794" s="97"/>
      <c r="Z794" s="97"/>
      <c r="AA794" s="97"/>
      <c r="AB794" s="97"/>
      <c r="AC794" s="97"/>
      <c r="AD794" s="97"/>
      <c r="AE794" s="97"/>
      <c r="AF794" s="97"/>
      <c r="AG794" s="97"/>
      <c r="AH794" s="97"/>
      <c r="AI794" s="97"/>
      <c r="AJ794" s="97"/>
      <c r="AK794" s="97"/>
      <c r="AL794" s="97"/>
      <c r="AM794" s="97"/>
      <c r="AN794" s="97"/>
      <c r="AO794" s="97"/>
      <c r="AP794" s="97"/>
    </row>
    <row r="795" spans="1:42" ht="13.5" customHeight="1" x14ac:dyDescent="0.3">
      <c r="A795" s="42"/>
      <c r="B795" s="97"/>
      <c r="C795" s="97"/>
      <c r="D795" s="106"/>
      <c r="E795" s="10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100"/>
      <c r="U795" s="97"/>
      <c r="V795" s="101"/>
      <c r="W795" s="97"/>
      <c r="X795" s="97"/>
      <c r="Y795" s="97"/>
      <c r="Z795" s="97"/>
      <c r="AA795" s="97"/>
      <c r="AB795" s="97"/>
      <c r="AC795" s="97"/>
      <c r="AD795" s="97"/>
      <c r="AE795" s="97"/>
      <c r="AF795" s="97"/>
      <c r="AG795" s="97"/>
      <c r="AH795" s="97"/>
      <c r="AI795" s="97"/>
      <c r="AJ795" s="97"/>
      <c r="AK795" s="97"/>
      <c r="AL795" s="97"/>
      <c r="AM795" s="97"/>
      <c r="AN795" s="97"/>
      <c r="AO795" s="97"/>
      <c r="AP795" s="97"/>
    </row>
    <row r="796" spans="1:42" ht="13.5" customHeight="1" x14ac:dyDescent="0.3">
      <c r="A796" s="42"/>
      <c r="B796" s="97"/>
      <c r="C796" s="97"/>
      <c r="D796" s="106"/>
      <c r="E796" s="10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100"/>
      <c r="U796" s="97"/>
      <c r="V796" s="101"/>
      <c r="W796" s="97"/>
      <c r="X796" s="97"/>
      <c r="Y796" s="97"/>
      <c r="Z796" s="97"/>
      <c r="AA796" s="97"/>
      <c r="AB796" s="97"/>
      <c r="AC796" s="97"/>
      <c r="AD796" s="97"/>
      <c r="AE796" s="97"/>
      <c r="AF796" s="97"/>
      <c r="AG796" s="97"/>
      <c r="AH796" s="97"/>
      <c r="AI796" s="97"/>
      <c r="AJ796" s="97"/>
      <c r="AK796" s="97"/>
      <c r="AL796" s="97"/>
      <c r="AM796" s="97"/>
      <c r="AN796" s="97"/>
      <c r="AO796" s="97"/>
      <c r="AP796" s="97"/>
    </row>
    <row r="797" spans="1:42" ht="13.5" customHeight="1" x14ac:dyDescent="0.3">
      <c r="A797" s="42"/>
      <c r="B797" s="97"/>
      <c r="C797" s="97"/>
      <c r="D797" s="106"/>
      <c r="E797" s="10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100"/>
      <c r="U797" s="97"/>
      <c r="V797" s="101"/>
      <c r="W797" s="97"/>
      <c r="X797" s="97"/>
      <c r="Y797" s="97"/>
      <c r="Z797" s="97"/>
      <c r="AA797" s="97"/>
      <c r="AB797" s="97"/>
      <c r="AC797" s="97"/>
      <c r="AD797" s="97"/>
      <c r="AE797" s="97"/>
      <c r="AF797" s="97"/>
      <c r="AG797" s="97"/>
      <c r="AH797" s="97"/>
      <c r="AI797" s="97"/>
      <c r="AJ797" s="97"/>
      <c r="AK797" s="97"/>
      <c r="AL797" s="97"/>
      <c r="AM797" s="97"/>
      <c r="AN797" s="97"/>
      <c r="AO797" s="97"/>
      <c r="AP797" s="97"/>
    </row>
    <row r="798" spans="1:42" ht="13.5" customHeight="1" x14ac:dyDescent="0.3">
      <c r="A798" s="42"/>
      <c r="B798" s="97"/>
      <c r="C798" s="97"/>
      <c r="D798" s="106"/>
      <c r="E798" s="10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100"/>
      <c r="U798" s="97"/>
      <c r="V798" s="101"/>
      <c r="W798" s="97"/>
      <c r="X798" s="97"/>
      <c r="Y798" s="97"/>
      <c r="Z798" s="97"/>
      <c r="AA798" s="97"/>
      <c r="AB798" s="97"/>
      <c r="AC798" s="97"/>
      <c r="AD798" s="97"/>
      <c r="AE798" s="97"/>
      <c r="AF798" s="97"/>
      <c r="AG798" s="97"/>
      <c r="AH798" s="97"/>
      <c r="AI798" s="97"/>
      <c r="AJ798" s="97"/>
      <c r="AK798" s="97"/>
      <c r="AL798" s="97"/>
      <c r="AM798" s="97"/>
      <c r="AN798" s="97"/>
      <c r="AO798" s="97"/>
      <c r="AP798" s="97"/>
    </row>
    <row r="799" spans="1:42" ht="13.5" customHeight="1" x14ac:dyDescent="0.3">
      <c r="A799" s="42"/>
      <c r="B799" s="97"/>
      <c r="C799" s="97"/>
      <c r="D799" s="106"/>
      <c r="E799" s="10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100"/>
      <c r="U799" s="97"/>
      <c r="V799" s="101"/>
      <c r="W799" s="97"/>
      <c r="X799" s="97"/>
      <c r="Y799" s="97"/>
      <c r="Z799" s="97"/>
      <c r="AA799" s="97"/>
      <c r="AB799" s="97"/>
      <c r="AC799" s="97"/>
      <c r="AD799" s="97"/>
      <c r="AE799" s="97"/>
      <c r="AF799" s="97"/>
      <c r="AG799" s="97"/>
      <c r="AH799" s="97"/>
      <c r="AI799" s="97"/>
      <c r="AJ799" s="97"/>
      <c r="AK799" s="97"/>
      <c r="AL799" s="97"/>
      <c r="AM799" s="97"/>
      <c r="AN799" s="97"/>
      <c r="AO799" s="97"/>
      <c r="AP799" s="97"/>
    </row>
    <row r="800" spans="1:42" ht="13.5" customHeight="1" x14ac:dyDescent="0.3">
      <c r="A800" s="42"/>
      <c r="B800" s="97"/>
      <c r="C800" s="97"/>
      <c r="D800" s="106"/>
      <c r="E800" s="10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100"/>
      <c r="U800" s="97"/>
      <c r="V800" s="101"/>
      <c r="W800" s="97"/>
      <c r="X800" s="97"/>
      <c r="Y800" s="97"/>
      <c r="Z800" s="97"/>
      <c r="AA800" s="97"/>
      <c r="AB800" s="97"/>
      <c r="AC800" s="97"/>
      <c r="AD800" s="97"/>
      <c r="AE800" s="97"/>
      <c r="AF800" s="97"/>
      <c r="AG800" s="97"/>
      <c r="AH800" s="97"/>
      <c r="AI800" s="97"/>
      <c r="AJ800" s="97"/>
      <c r="AK800" s="97"/>
      <c r="AL800" s="97"/>
      <c r="AM800" s="97"/>
      <c r="AN800" s="97"/>
      <c r="AO800" s="97"/>
      <c r="AP800" s="97"/>
    </row>
    <row r="801" spans="1:42" ht="13.5" customHeight="1" x14ac:dyDescent="0.3">
      <c r="A801" s="42"/>
      <c r="B801" s="97"/>
      <c r="C801" s="97"/>
      <c r="D801" s="106"/>
      <c r="E801" s="10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100"/>
      <c r="U801" s="97"/>
      <c r="V801" s="101"/>
      <c r="W801" s="97"/>
      <c r="X801" s="97"/>
      <c r="Y801" s="97"/>
      <c r="Z801" s="97"/>
      <c r="AA801" s="97"/>
      <c r="AB801" s="97"/>
      <c r="AC801" s="97"/>
      <c r="AD801" s="97"/>
      <c r="AE801" s="97"/>
      <c r="AF801" s="97"/>
      <c r="AG801" s="97"/>
      <c r="AH801" s="97"/>
      <c r="AI801" s="97"/>
      <c r="AJ801" s="97"/>
      <c r="AK801" s="97"/>
      <c r="AL801" s="97"/>
      <c r="AM801" s="97"/>
      <c r="AN801" s="97"/>
      <c r="AO801" s="97"/>
      <c r="AP801" s="97"/>
    </row>
    <row r="802" spans="1:42" ht="13.5" customHeight="1" x14ac:dyDescent="0.3">
      <c r="A802" s="42"/>
      <c r="B802" s="97"/>
      <c r="C802" s="97"/>
      <c r="D802" s="106"/>
      <c r="E802" s="10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100"/>
      <c r="U802" s="97"/>
      <c r="V802" s="101"/>
      <c r="W802" s="97"/>
      <c r="X802" s="97"/>
      <c r="Y802" s="97"/>
      <c r="Z802" s="97"/>
      <c r="AA802" s="97"/>
      <c r="AB802" s="97"/>
      <c r="AC802" s="97"/>
      <c r="AD802" s="97"/>
      <c r="AE802" s="97"/>
      <c r="AF802" s="97"/>
      <c r="AG802" s="97"/>
      <c r="AH802" s="97"/>
      <c r="AI802" s="97"/>
      <c r="AJ802" s="97"/>
      <c r="AK802" s="97"/>
      <c r="AL802" s="97"/>
      <c r="AM802" s="97"/>
      <c r="AN802" s="97"/>
      <c r="AO802" s="97"/>
      <c r="AP802" s="97"/>
    </row>
    <row r="803" spans="1:42" ht="13.5" customHeight="1" x14ac:dyDescent="0.3">
      <c r="A803" s="42"/>
      <c r="B803" s="97"/>
      <c r="C803" s="97"/>
      <c r="D803" s="106"/>
      <c r="E803" s="10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100"/>
      <c r="U803" s="97"/>
      <c r="V803" s="101"/>
      <c r="W803" s="97"/>
      <c r="X803" s="97"/>
      <c r="Y803" s="97"/>
      <c r="Z803" s="97"/>
      <c r="AA803" s="97"/>
      <c r="AB803" s="97"/>
      <c r="AC803" s="97"/>
      <c r="AD803" s="97"/>
      <c r="AE803" s="97"/>
      <c r="AF803" s="97"/>
      <c r="AG803" s="97"/>
      <c r="AH803" s="97"/>
      <c r="AI803" s="97"/>
      <c r="AJ803" s="97"/>
      <c r="AK803" s="97"/>
      <c r="AL803" s="97"/>
      <c r="AM803" s="97"/>
      <c r="AN803" s="97"/>
      <c r="AO803" s="97"/>
      <c r="AP803" s="97"/>
    </row>
    <row r="804" spans="1:42" ht="13.5" customHeight="1" x14ac:dyDescent="0.3">
      <c r="A804" s="42"/>
      <c r="B804" s="97"/>
      <c r="C804" s="97"/>
      <c r="D804" s="106"/>
      <c r="E804" s="10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100"/>
      <c r="U804" s="97"/>
      <c r="V804" s="101"/>
      <c r="W804" s="97"/>
      <c r="X804" s="97"/>
      <c r="Y804" s="97"/>
      <c r="Z804" s="97"/>
      <c r="AA804" s="97"/>
      <c r="AB804" s="97"/>
      <c r="AC804" s="97"/>
      <c r="AD804" s="97"/>
      <c r="AE804" s="97"/>
      <c r="AF804" s="97"/>
      <c r="AG804" s="97"/>
      <c r="AH804" s="97"/>
      <c r="AI804" s="97"/>
      <c r="AJ804" s="97"/>
      <c r="AK804" s="97"/>
      <c r="AL804" s="97"/>
      <c r="AM804" s="97"/>
      <c r="AN804" s="97"/>
      <c r="AO804" s="97"/>
      <c r="AP804" s="97"/>
    </row>
    <row r="805" spans="1:42" ht="13.5" customHeight="1" x14ac:dyDescent="0.3">
      <c r="A805" s="42"/>
      <c r="B805" s="97"/>
      <c r="C805" s="97"/>
      <c r="D805" s="106"/>
      <c r="E805" s="10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100"/>
      <c r="U805" s="97"/>
      <c r="V805" s="101"/>
      <c r="W805" s="97"/>
      <c r="X805" s="97"/>
      <c r="Y805" s="97"/>
      <c r="Z805" s="97"/>
      <c r="AA805" s="97"/>
      <c r="AB805" s="97"/>
      <c r="AC805" s="97"/>
      <c r="AD805" s="97"/>
      <c r="AE805" s="97"/>
      <c r="AF805" s="97"/>
      <c r="AG805" s="97"/>
      <c r="AH805" s="97"/>
      <c r="AI805" s="97"/>
      <c r="AJ805" s="97"/>
      <c r="AK805" s="97"/>
      <c r="AL805" s="97"/>
      <c r="AM805" s="97"/>
      <c r="AN805" s="97"/>
      <c r="AO805" s="97"/>
      <c r="AP805" s="97"/>
    </row>
    <row r="806" spans="1:42" ht="13.5" customHeight="1" x14ac:dyDescent="0.3">
      <c r="A806" s="42"/>
      <c r="B806" s="97"/>
      <c r="C806" s="97"/>
      <c r="D806" s="106"/>
      <c r="E806" s="10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100"/>
      <c r="U806" s="97"/>
      <c r="V806" s="101"/>
      <c r="W806" s="97"/>
      <c r="X806" s="97"/>
      <c r="Y806" s="97"/>
      <c r="Z806" s="97"/>
      <c r="AA806" s="97"/>
      <c r="AB806" s="97"/>
      <c r="AC806" s="97"/>
      <c r="AD806" s="97"/>
      <c r="AE806" s="97"/>
      <c r="AF806" s="97"/>
      <c r="AG806" s="97"/>
      <c r="AH806" s="97"/>
      <c r="AI806" s="97"/>
      <c r="AJ806" s="97"/>
      <c r="AK806" s="97"/>
      <c r="AL806" s="97"/>
      <c r="AM806" s="97"/>
      <c r="AN806" s="97"/>
      <c r="AO806" s="97"/>
      <c r="AP806" s="97"/>
    </row>
    <row r="807" spans="1:42" ht="13.5" customHeight="1" x14ac:dyDescent="0.3">
      <c r="A807" s="42"/>
      <c r="B807" s="97"/>
      <c r="C807" s="97"/>
      <c r="D807" s="106"/>
      <c r="E807" s="10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100"/>
      <c r="U807" s="97"/>
      <c r="V807" s="101"/>
      <c r="W807" s="97"/>
      <c r="X807" s="97"/>
      <c r="Y807" s="97"/>
      <c r="Z807" s="97"/>
      <c r="AA807" s="97"/>
      <c r="AB807" s="97"/>
      <c r="AC807" s="97"/>
      <c r="AD807" s="97"/>
      <c r="AE807" s="97"/>
      <c r="AF807" s="97"/>
      <c r="AG807" s="97"/>
      <c r="AH807" s="97"/>
      <c r="AI807" s="97"/>
      <c r="AJ807" s="97"/>
      <c r="AK807" s="97"/>
      <c r="AL807" s="97"/>
      <c r="AM807" s="97"/>
      <c r="AN807" s="97"/>
      <c r="AO807" s="97"/>
      <c r="AP807" s="97"/>
    </row>
    <row r="808" spans="1:42" ht="13.5" customHeight="1" x14ac:dyDescent="0.3">
      <c r="A808" s="42"/>
      <c r="B808" s="97"/>
      <c r="C808" s="97"/>
      <c r="D808" s="106"/>
      <c r="E808" s="10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100"/>
      <c r="U808" s="97"/>
      <c r="V808" s="101"/>
      <c r="W808" s="97"/>
      <c r="X808" s="97"/>
      <c r="Y808" s="97"/>
      <c r="Z808" s="97"/>
      <c r="AA808" s="97"/>
      <c r="AB808" s="97"/>
      <c r="AC808" s="97"/>
      <c r="AD808" s="97"/>
      <c r="AE808" s="97"/>
      <c r="AF808" s="97"/>
      <c r="AG808" s="97"/>
      <c r="AH808" s="97"/>
      <c r="AI808" s="97"/>
      <c r="AJ808" s="97"/>
      <c r="AK808" s="97"/>
      <c r="AL808" s="97"/>
      <c r="AM808" s="97"/>
      <c r="AN808" s="97"/>
      <c r="AO808" s="97"/>
      <c r="AP808" s="97"/>
    </row>
    <row r="809" spans="1:42" ht="13.5" customHeight="1" x14ac:dyDescent="0.3">
      <c r="A809" s="42"/>
      <c r="B809" s="97"/>
      <c r="C809" s="97"/>
      <c r="D809" s="106"/>
      <c r="E809" s="10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100"/>
      <c r="U809" s="97"/>
      <c r="V809" s="101"/>
      <c r="W809" s="97"/>
      <c r="X809" s="97"/>
      <c r="Y809" s="97"/>
      <c r="Z809" s="97"/>
      <c r="AA809" s="97"/>
      <c r="AB809" s="97"/>
      <c r="AC809" s="97"/>
      <c r="AD809" s="97"/>
      <c r="AE809" s="97"/>
      <c r="AF809" s="97"/>
      <c r="AG809" s="97"/>
      <c r="AH809" s="97"/>
      <c r="AI809" s="97"/>
      <c r="AJ809" s="97"/>
      <c r="AK809" s="97"/>
      <c r="AL809" s="97"/>
      <c r="AM809" s="97"/>
      <c r="AN809" s="97"/>
      <c r="AO809" s="97"/>
      <c r="AP809" s="97"/>
    </row>
    <row r="810" spans="1:42" ht="13.5" customHeight="1" x14ac:dyDescent="0.3">
      <c r="A810" s="42"/>
      <c r="B810" s="97"/>
      <c r="C810" s="97"/>
      <c r="D810" s="106"/>
      <c r="E810" s="10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100"/>
      <c r="U810" s="97"/>
      <c r="V810" s="101"/>
      <c r="W810" s="97"/>
      <c r="X810" s="97"/>
      <c r="Y810" s="97"/>
      <c r="Z810" s="97"/>
      <c r="AA810" s="97"/>
      <c r="AB810" s="97"/>
      <c r="AC810" s="97"/>
      <c r="AD810" s="97"/>
      <c r="AE810" s="97"/>
      <c r="AF810" s="97"/>
      <c r="AG810" s="97"/>
      <c r="AH810" s="97"/>
      <c r="AI810" s="97"/>
      <c r="AJ810" s="97"/>
      <c r="AK810" s="97"/>
      <c r="AL810" s="97"/>
      <c r="AM810" s="97"/>
      <c r="AN810" s="97"/>
      <c r="AO810" s="97"/>
      <c r="AP810" s="97"/>
    </row>
    <row r="811" spans="1:42" ht="13.5" customHeight="1" x14ac:dyDescent="0.3">
      <c r="A811" s="42"/>
      <c r="B811" s="97"/>
      <c r="C811" s="97"/>
      <c r="D811" s="106"/>
      <c r="E811" s="10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100"/>
      <c r="U811" s="97"/>
      <c r="V811" s="101"/>
      <c r="W811" s="97"/>
      <c r="X811" s="97"/>
      <c r="Y811" s="97"/>
      <c r="Z811" s="97"/>
      <c r="AA811" s="97"/>
      <c r="AB811" s="97"/>
      <c r="AC811" s="97"/>
      <c r="AD811" s="97"/>
      <c r="AE811" s="97"/>
      <c r="AF811" s="97"/>
      <c r="AG811" s="97"/>
      <c r="AH811" s="97"/>
      <c r="AI811" s="97"/>
      <c r="AJ811" s="97"/>
      <c r="AK811" s="97"/>
      <c r="AL811" s="97"/>
      <c r="AM811" s="97"/>
      <c r="AN811" s="97"/>
      <c r="AO811" s="97"/>
      <c r="AP811" s="97"/>
    </row>
    <row r="812" spans="1:42" ht="13.5" customHeight="1" x14ac:dyDescent="0.3">
      <c r="A812" s="42"/>
      <c r="B812" s="97"/>
      <c r="C812" s="97"/>
      <c r="D812" s="106"/>
      <c r="E812" s="10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100"/>
      <c r="U812" s="97"/>
      <c r="V812" s="101"/>
      <c r="W812" s="97"/>
      <c r="X812" s="97"/>
      <c r="Y812" s="97"/>
      <c r="Z812" s="97"/>
      <c r="AA812" s="97"/>
      <c r="AB812" s="97"/>
      <c r="AC812" s="97"/>
      <c r="AD812" s="97"/>
      <c r="AE812" s="97"/>
      <c r="AF812" s="97"/>
      <c r="AG812" s="97"/>
      <c r="AH812" s="97"/>
      <c r="AI812" s="97"/>
      <c r="AJ812" s="97"/>
      <c r="AK812" s="97"/>
      <c r="AL812" s="97"/>
      <c r="AM812" s="97"/>
      <c r="AN812" s="97"/>
      <c r="AO812" s="97"/>
      <c r="AP812" s="97"/>
    </row>
    <row r="813" spans="1:42" ht="13.5" customHeight="1" x14ac:dyDescent="0.3">
      <c r="A813" s="42"/>
      <c r="B813" s="97"/>
      <c r="C813" s="97"/>
      <c r="D813" s="106"/>
      <c r="E813" s="10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100"/>
      <c r="U813" s="97"/>
      <c r="V813" s="101"/>
      <c r="W813" s="97"/>
      <c r="X813" s="97"/>
      <c r="Y813" s="97"/>
      <c r="Z813" s="97"/>
      <c r="AA813" s="97"/>
      <c r="AB813" s="97"/>
      <c r="AC813" s="97"/>
      <c r="AD813" s="97"/>
      <c r="AE813" s="97"/>
      <c r="AF813" s="97"/>
      <c r="AG813" s="97"/>
      <c r="AH813" s="97"/>
      <c r="AI813" s="97"/>
      <c r="AJ813" s="97"/>
      <c r="AK813" s="97"/>
      <c r="AL813" s="97"/>
      <c r="AM813" s="97"/>
      <c r="AN813" s="97"/>
      <c r="AO813" s="97"/>
      <c r="AP813" s="97"/>
    </row>
    <row r="814" spans="1:42" ht="13.5" customHeight="1" x14ac:dyDescent="0.3">
      <c r="A814" s="42"/>
      <c r="B814" s="97"/>
      <c r="C814" s="97"/>
      <c r="D814" s="106"/>
      <c r="E814" s="10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100"/>
      <c r="U814" s="97"/>
      <c r="V814" s="101"/>
      <c r="W814" s="97"/>
      <c r="X814" s="97"/>
      <c r="Y814" s="97"/>
      <c r="Z814" s="97"/>
      <c r="AA814" s="97"/>
      <c r="AB814" s="97"/>
      <c r="AC814" s="97"/>
      <c r="AD814" s="97"/>
      <c r="AE814" s="97"/>
      <c r="AF814" s="97"/>
      <c r="AG814" s="97"/>
      <c r="AH814" s="97"/>
      <c r="AI814" s="97"/>
      <c r="AJ814" s="97"/>
      <c r="AK814" s="97"/>
      <c r="AL814" s="97"/>
      <c r="AM814" s="97"/>
      <c r="AN814" s="97"/>
      <c r="AO814" s="97"/>
      <c r="AP814" s="97"/>
    </row>
    <row r="815" spans="1:42" ht="13.5" customHeight="1" x14ac:dyDescent="0.3">
      <c r="A815" s="42"/>
      <c r="B815" s="97"/>
      <c r="C815" s="97"/>
      <c r="D815" s="106"/>
      <c r="E815" s="10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100"/>
      <c r="U815" s="97"/>
      <c r="V815" s="101"/>
      <c r="W815" s="97"/>
      <c r="X815" s="97"/>
      <c r="Y815" s="97"/>
      <c r="Z815" s="97"/>
      <c r="AA815" s="97"/>
      <c r="AB815" s="97"/>
      <c r="AC815" s="97"/>
      <c r="AD815" s="97"/>
      <c r="AE815" s="97"/>
      <c r="AF815" s="97"/>
      <c r="AG815" s="97"/>
      <c r="AH815" s="97"/>
      <c r="AI815" s="97"/>
      <c r="AJ815" s="97"/>
      <c r="AK815" s="97"/>
      <c r="AL815" s="97"/>
      <c r="AM815" s="97"/>
      <c r="AN815" s="97"/>
      <c r="AO815" s="97"/>
      <c r="AP815" s="97"/>
    </row>
    <row r="816" spans="1:42" ht="13.5" customHeight="1" x14ac:dyDescent="0.3">
      <c r="A816" s="42"/>
      <c r="B816" s="97"/>
      <c r="C816" s="97"/>
      <c r="D816" s="106"/>
      <c r="E816" s="10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100"/>
      <c r="U816" s="97"/>
      <c r="V816" s="101"/>
      <c r="W816" s="97"/>
      <c r="X816" s="97"/>
      <c r="Y816" s="97"/>
      <c r="Z816" s="97"/>
      <c r="AA816" s="97"/>
      <c r="AB816" s="97"/>
      <c r="AC816" s="97"/>
      <c r="AD816" s="97"/>
      <c r="AE816" s="97"/>
      <c r="AF816" s="97"/>
      <c r="AG816" s="97"/>
      <c r="AH816" s="97"/>
      <c r="AI816" s="97"/>
      <c r="AJ816" s="97"/>
      <c r="AK816" s="97"/>
      <c r="AL816" s="97"/>
      <c r="AM816" s="97"/>
      <c r="AN816" s="97"/>
      <c r="AO816" s="97"/>
      <c r="AP816" s="97"/>
    </row>
    <row r="817" spans="1:42" ht="13.5" customHeight="1" x14ac:dyDescent="0.3">
      <c r="A817" s="42"/>
      <c r="B817" s="97"/>
      <c r="C817" s="97"/>
      <c r="D817" s="106"/>
      <c r="E817" s="10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100"/>
      <c r="U817" s="97"/>
      <c r="V817" s="101"/>
      <c r="W817" s="97"/>
      <c r="X817" s="97"/>
      <c r="Y817" s="97"/>
      <c r="Z817" s="97"/>
      <c r="AA817" s="97"/>
      <c r="AB817" s="97"/>
      <c r="AC817" s="97"/>
      <c r="AD817" s="97"/>
      <c r="AE817" s="97"/>
      <c r="AF817" s="97"/>
      <c r="AG817" s="97"/>
      <c r="AH817" s="97"/>
      <c r="AI817" s="97"/>
      <c r="AJ817" s="97"/>
      <c r="AK817" s="97"/>
      <c r="AL817" s="97"/>
      <c r="AM817" s="97"/>
      <c r="AN817" s="97"/>
      <c r="AO817" s="97"/>
      <c r="AP817" s="97"/>
    </row>
    <row r="818" spans="1:42" ht="13.5" customHeight="1" x14ac:dyDescent="0.3">
      <c r="A818" s="42"/>
      <c r="B818" s="97"/>
      <c r="C818" s="97"/>
      <c r="D818" s="106"/>
      <c r="E818" s="10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100"/>
      <c r="U818" s="97"/>
      <c r="V818" s="101"/>
      <c r="W818" s="97"/>
      <c r="X818" s="97"/>
      <c r="Y818" s="97"/>
      <c r="Z818" s="97"/>
      <c r="AA818" s="97"/>
      <c r="AB818" s="97"/>
      <c r="AC818" s="97"/>
      <c r="AD818" s="97"/>
      <c r="AE818" s="97"/>
      <c r="AF818" s="97"/>
      <c r="AG818" s="97"/>
      <c r="AH818" s="97"/>
      <c r="AI818" s="97"/>
      <c r="AJ818" s="97"/>
      <c r="AK818" s="97"/>
      <c r="AL818" s="97"/>
      <c r="AM818" s="97"/>
      <c r="AN818" s="97"/>
      <c r="AO818" s="97"/>
      <c r="AP818" s="97"/>
    </row>
    <row r="819" spans="1:42" ht="13.5" customHeight="1" x14ac:dyDescent="0.3">
      <c r="A819" s="42"/>
      <c r="B819" s="97"/>
      <c r="C819" s="97"/>
      <c r="D819" s="106"/>
      <c r="E819" s="10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100"/>
      <c r="U819" s="97"/>
      <c r="V819" s="101"/>
      <c r="W819" s="97"/>
      <c r="X819" s="97"/>
      <c r="Y819" s="97"/>
      <c r="Z819" s="97"/>
      <c r="AA819" s="97"/>
      <c r="AB819" s="97"/>
      <c r="AC819" s="97"/>
      <c r="AD819" s="97"/>
      <c r="AE819" s="97"/>
      <c r="AF819" s="97"/>
      <c r="AG819" s="97"/>
      <c r="AH819" s="97"/>
      <c r="AI819" s="97"/>
      <c r="AJ819" s="97"/>
      <c r="AK819" s="97"/>
      <c r="AL819" s="97"/>
      <c r="AM819" s="97"/>
      <c r="AN819" s="97"/>
      <c r="AO819" s="97"/>
      <c r="AP819" s="97"/>
    </row>
    <row r="820" spans="1:42" ht="13.5" customHeight="1" x14ac:dyDescent="0.3">
      <c r="A820" s="42"/>
      <c r="B820" s="97"/>
      <c r="C820" s="97"/>
      <c r="D820" s="106"/>
      <c r="E820" s="10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100"/>
      <c r="U820" s="97"/>
      <c r="V820" s="101"/>
      <c r="W820" s="97"/>
      <c r="X820" s="97"/>
      <c r="Y820" s="97"/>
      <c r="Z820" s="97"/>
      <c r="AA820" s="97"/>
      <c r="AB820" s="97"/>
      <c r="AC820" s="97"/>
      <c r="AD820" s="97"/>
      <c r="AE820" s="97"/>
      <c r="AF820" s="97"/>
      <c r="AG820" s="97"/>
      <c r="AH820" s="97"/>
      <c r="AI820" s="97"/>
      <c r="AJ820" s="97"/>
      <c r="AK820" s="97"/>
      <c r="AL820" s="97"/>
      <c r="AM820" s="97"/>
      <c r="AN820" s="97"/>
      <c r="AO820" s="97"/>
      <c r="AP820" s="97"/>
    </row>
    <row r="821" spans="1:42" ht="13.5" customHeight="1" x14ac:dyDescent="0.3">
      <c r="A821" s="42"/>
      <c r="B821" s="97"/>
      <c r="C821" s="97"/>
      <c r="D821" s="106"/>
      <c r="E821" s="10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100"/>
      <c r="U821" s="97"/>
      <c r="V821" s="101"/>
      <c r="W821" s="97"/>
      <c r="X821" s="97"/>
      <c r="Y821" s="97"/>
      <c r="Z821" s="97"/>
      <c r="AA821" s="97"/>
      <c r="AB821" s="97"/>
      <c r="AC821" s="97"/>
      <c r="AD821" s="97"/>
      <c r="AE821" s="97"/>
      <c r="AF821" s="97"/>
      <c r="AG821" s="97"/>
      <c r="AH821" s="97"/>
      <c r="AI821" s="97"/>
      <c r="AJ821" s="97"/>
      <c r="AK821" s="97"/>
      <c r="AL821" s="97"/>
      <c r="AM821" s="97"/>
      <c r="AN821" s="97"/>
      <c r="AO821" s="97"/>
      <c r="AP821" s="97"/>
    </row>
    <row r="822" spans="1:42" ht="13.5" customHeight="1" x14ac:dyDescent="0.3">
      <c r="A822" s="42"/>
      <c r="B822" s="97"/>
      <c r="C822" s="97"/>
      <c r="D822" s="106"/>
      <c r="E822" s="10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100"/>
      <c r="U822" s="97"/>
      <c r="V822" s="101"/>
      <c r="W822" s="97"/>
      <c r="X822" s="97"/>
      <c r="Y822" s="97"/>
      <c r="Z822" s="97"/>
      <c r="AA822" s="97"/>
      <c r="AB822" s="97"/>
      <c r="AC822" s="97"/>
      <c r="AD822" s="97"/>
      <c r="AE822" s="97"/>
      <c r="AF822" s="97"/>
      <c r="AG822" s="97"/>
      <c r="AH822" s="97"/>
      <c r="AI822" s="97"/>
      <c r="AJ822" s="97"/>
      <c r="AK822" s="97"/>
      <c r="AL822" s="97"/>
      <c r="AM822" s="97"/>
      <c r="AN822" s="97"/>
      <c r="AO822" s="97"/>
      <c r="AP822" s="97"/>
    </row>
    <row r="823" spans="1:42" ht="13.5" customHeight="1" x14ac:dyDescent="0.3">
      <c r="A823" s="42"/>
      <c r="B823" s="97"/>
      <c r="C823" s="97"/>
      <c r="D823" s="106"/>
      <c r="E823" s="10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100"/>
      <c r="U823" s="97"/>
      <c r="V823" s="101"/>
      <c r="W823" s="97"/>
      <c r="X823" s="97"/>
      <c r="Y823" s="97"/>
      <c r="Z823" s="97"/>
      <c r="AA823" s="97"/>
      <c r="AB823" s="97"/>
      <c r="AC823" s="97"/>
      <c r="AD823" s="97"/>
      <c r="AE823" s="97"/>
      <c r="AF823" s="97"/>
      <c r="AG823" s="97"/>
      <c r="AH823" s="97"/>
      <c r="AI823" s="97"/>
      <c r="AJ823" s="97"/>
      <c r="AK823" s="97"/>
      <c r="AL823" s="97"/>
      <c r="AM823" s="97"/>
      <c r="AN823" s="97"/>
      <c r="AO823" s="97"/>
      <c r="AP823" s="97"/>
    </row>
    <row r="824" spans="1:42" ht="13.5" customHeight="1" x14ac:dyDescent="0.3">
      <c r="A824" s="42"/>
      <c r="B824" s="97"/>
      <c r="C824" s="97"/>
      <c r="D824" s="106"/>
      <c r="E824" s="10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100"/>
      <c r="U824" s="97"/>
      <c r="V824" s="101"/>
      <c r="W824" s="97"/>
      <c r="X824" s="97"/>
      <c r="Y824" s="97"/>
      <c r="Z824" s="97"/>
      <c r="AA824" s="97"/>
      <c r="AB824" s="97"/>
      <c r="AC824" s="97"/>
      <c r="AD824" s="97"/>
      <c r="AE824" s="97"/>
      <c r="AF824" s="97"/>
      <c r="AG824" s="97"/>
      <c r="AH824" s="97"/>
      <c r="AI824" s="97"/>
      <c r="AJ824" s="97"/>
      <c r="AK824" s="97"/>
      <c r="AL824" s="97"/>
      <c r="AM824" s="97"/>
      <c r="AN824" s="97"/>
      <c r="AO824" s="97"/>
      <c r="AP824" s="97"/>
    </row>
    <row r="825" spans="1:42" ht="13.5" customHeight="1" x14ac:dyDescent="0.3">
      <c r="A825" s="42"/>
      <c r="B825" s="97"/>
      <c r="C825" s="97"/>
      <c r="D825" s="106"/>
      <c r="E825" s="10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100"/>
      <c r="U825" s="97"/>
      <c r="V825" s="101"/>
      <c r="W825" s="97"/>
      <c r="X825" s="97"/>
      <c r="Y825" s="97"/>
      <c r="Z825" s="97"/>
      <c r="AA825" s="97"/>
      <c r="AB825" s="97"/>
      <c r="AC825" s="97"/>
      <c r="AD825" s="97"/>
      <c r="AE825" s="97"/>
      <c r="AF825" s="97"/>
      <c r="AG825" s="97"/>
      <c r="AH825" s="97"/>
      <c r="AI825" s="97"/>
      <c r="AJ825" s="97"/>
      <c r="AK825" s="97"/>
      <c r="AL825" s="97"/>
      <c r="AM825" s="97"/>
      <c r="AN825" s="97"/>
      <c r="AO825" s="97"/>
      <c r="AP825" s="97"/>
    </row>
    <row r="826" spans="1:42" ht="13.5" customHeight="1" x14ac:dyDescent="0.3">
      <c r="A826" s="42"/>
      <c r="B826" s="97"/>
      <c r="C826" s="97"/>
      <c r="D826" s="106"/>
      <c r="E826" s="10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100"/>
      <c r="U826" s="97"/>
      <c r="V826" s="101"/>
      <c r="W826" s="97"/>
      <c r="X826" s="97"/>
      <c r="Y826" s="97"/>
      <c r="Z826" s="97"/>
      <c r="AA826" s="97"/>
      <c r="AB826" s="97"/>
      <c r="AC826" s="97"/>
      <c r="AD826" s="97"/>
      <c r="AE826" s="97"/>
      <c r="AF826" s="97"/>
      <c r="AG826" s="97"/>
      <c r="AH826" s="97"/>
      <c r="AI826" s="97"/>
      <c r="AJ826" s="97"/>
      <c r="AK826" s="97"/>
      <c r="AL826" s="97"/>
      <c r="AM826" s="97"/>
      <c r="AN826" s="97"/>
      <c r="AO826" s="97"/>
      <c r="AP826" s="97"/>
    </row>
    <row r="827" spans="1:42" ht="13.5" customHeight="1" x14ac:dyDescent="0.3">
      <c r="A827" s="42"/>
      <c r="B827" s="97"/>
      <c r="C827" s="97"/>
      <c r="D827" s="106"/>
      <c r="E827" s="10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100"/>
      <c r="U827" s="97"/>
      <c r="V827" s="101"/>
      <c r="W827" s="97"/>
      <c r="X827" s="97"/>
      <c r="Y827" s="97"/>
      <c r="Z827" s="97"/>
      <c r="AA827" s="97"/>
      <c r="AB827" s="97"/>
      <c r="AC827" s="97"/>
      <c r="AD827" s="97"/>
      <c r="AE827" s="97"/>
      <c r="AF827" s="97"/>
      <c r="AG827" s="97"/>
      <c r="AH827" s="97"/>
      <c r="AI827" s="97"/>
      <c r="AJ827" s="97"/>
      <c r="AK827" s="97"/>
      <c r="AL827" s="97"/>
      <c r="AM827" s="97"/>
      <c r="AN827" s="97"/>
      <c r="AO827" s="97"/>
      <c r="AP827" s="97"/>
    </row>
    <row r="828" spans="1:42" ht="13.5" customHeight="1" x14ac:dyDescent="0.3">
      <c r="A828" s="42"/>
      <c r="B828" s="97"/>
      <c r="C828" s="97"/>
      <c r="D828" s="106"/>
      <c r="E828" s="10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100"/>
      <c r="U828" s="97"/>
      <c r="V828" s="101"/>
      <c r="W828" s="97"/>
      <c r="X828" s="97"/>
      <c r="Y828" s="97"/>
      <c r="Z828" s="97"/>
      <c r="AA828" s="97"/>
      <c r="AB828" s="97"/>
      <c r="AC828" s="97"/>
      <c r="AD828" s="97"/>
      <c r="AE828" s="97"/>
      <c r="AF828" s="97"/>
      <c r="AG828" s="97"/>
      <c r="AH828" s="97"/>
      <c r="AI828" s="97"/>
      <c r="AJ828" s="97"/>
      <c r="AK828" s="97"/>
      <c r="AL828" s="97"/>
      <c r="AM828" s="97"/>
      <c r="AN828" s="97"/>
      <c r="AO828" s="97"/>
      <c r="AP828" s="97"/>
    </row>
    <row r="829" spans="1:42" ht="13.5" customHeight="1" x14ac:dyDescent="0.3">
      <c r="A829" s="42"/>
      <c r="B829" s="97"/>
      <c r="C829" s="97"/>
      <c r="D829" s="106"/>
      <c r="E829" s="10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100"/>
      <c r="U829" s="97"/>
      <c r="V829" s="101"/>
      <c r="W829" s="97"/>
      <c r="X829" s="97"/>
      <c r="Y829" s="97"/>
      <c r="Z829" s="97"/>
      <c r="AA829" s="97"/>
      <c r="AB829" s="97"/>
      <c r="AC829" s="97"/>
      <c r="AD829" s="97"/>
      <c r="AE829" s="97"/>
      <c r="AF829" s="97"/>
      <c r="AG829" s="97"/>
      <c r="AH829" s="97"/>
      <c r="AI829" s="97"/>
      <c r="AJ829" s="97"/>
      <c r="AK829" s="97"/>
      <c r="AL829" s="97"/>
      <c r="AM829" s="97"/>
      <c r="AN829" s="97"/>
      <c r="AO829" s="97"/>
      <c r="AP829" s="97"/>
    </row>
    <row r="830" spans="1:42" ht="13.5" customHeight="1" x14ac:dyDescent="0.3">
      <c r="A830" s="42"/>
      <c r="B830" s="97"/>
      <c r="C830" s="97"/>
      <c r="D830" s="106"/>
      <c r="E830" s="10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100"/>
      <c r="U830" s="97"/>
      <c r="V830" s="101"/>
      <c r="W830" s="97"/>
      <c r="X830" s="97"/>
      <c r="Y830" s="97"/>
      <c r="Z830" s="97"/>
      <c r="AA830" s="97"/>
      <c r="AB830" s="97"/>
      <c r="AC830" s="97"/>
      <c r="AD830" s="97"/>
      <c r="AE830" s="97"/>
      <c r="AF830" s="97"/>
      <c r="AG830" s="97"/>
      <c r="AH830" s="97"/>
      <c r="AI830" s="97"/>
      <c r="AJ830" s="97"/>
      <c r="AK830" s="97"/>
      <c r="AL830" s="97"/>
      <c r="AM830" s="97"/>
      <c r="AN830" s="97"/>
      <c r="AO830" s="97"/>
      <c r="AP830" s="97"/>
    </row>
    <row r="831" spans="1:42" ht="13.5" customHeight="1" x14ac:dyDescent="0.3">
      <c r="A831" s="42"/>
      <c r="B831" s="97"/>
      <c r="C831" s="97"/>
      <c r="D831" s="106"/>
      <c r="E831" s="10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100"/>
      <c r="U831" s="97"/>
      <c r="V831" s="101"/>
      <c r="W831" s="97"/>
      <c r="X831" s="97"/>
      <c r="Y831" s="97"/>
      <c r="Z831" s="97"/>
      <c r="AA831" s="97"/>
      <c r="AB831" s="97"/>
      <c r="AC831" s="97"/>
      <c r="AD831" s="97"/>
      <c r="AE831" s="97"/>
      <c r="AF831" s="97"/>
      <c r="AG831" s="97"/>
      <c r="AH831" s="97"/>
      <c r="AI831" s="97"/>
      <c r="AJ831" s="97"/>
      <c r="AK831" s="97"/>
      <c r="AL831" s="97"/>
      <c r="AM831" s="97"/>
      <c r="AN831" s="97"/>
      <c r="AO831" s="97"/>
      <c r="AP831" s="97"/>
    </row>
    <row r="832" spans="1:42" ht="13.5" customHeight="1" x14ac:dyDescent="0.3">
      <c r="A832" s="42"/>
      <c r="B832" s="97"/>
      <c r="C832" s="97"/>
      <c r="D832" s="106"/>
      <c r="E832" s="10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100"/>
      <c r="U832" s="97"/>
      <c r="V832" s="101"/>
      <c r="W832" s="97"/>
      <c r="X832" s="97"/>
      <c r="Y832" s="97"/>
      <c r="Z832" s="97"/>
      <c r="AA832" s="97"/>
      <c r="AB832" s="97"/>
      <c r="AC832" s="97"/>
      <c r="AD832" s="97"/>
      <c r="AE832" s="97"/>
      <c r="AF832" s="97"/>
      <c r="AG832" s="97"/>
      <c r="AH832" s="97"/>
      <c r="AI832" s="97"/>
      <c r="AJ832" s="97"/>
      <c r="AK832" s="97"/>
      <c r="AL832" s="97"/>
      <c r="AM832" s="97"/>
      <c r="AN832" s="97"/>
      <c r="AO832" s="97"/>
      <c r="AP832" s="97"/>
    </row>
    <row r="833" spans="1:42" ht="13.5" customHeight="1" x14ac:dyDescent="0.3">
      <c r="A833" s="42"/>
      <c r="B833" s="97"/>
      <c r="C833" s="97"/>
      <c r="D833" s="106"/>
      <c r="E833" s="10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100"/>
      <c r="U833" s="97"/>
      <c r="V833" s="101"/>
      <c r="W833" s="97"/>
      <c r="X833" s="97"/>
      <c r="Y833" s="97"/>
      <c r="Z833" s="97"/>
      <c r="AA833" s="97"/>
      <c r="AB833" s="97"/>
      <c r="AC833" s="97"/>
      <c r="AD833" s="97"/>
      <c r="AE833" s="97"/>
      <c r="AF833" s="97"/>
      <c r="AG833" s="97"/>
      <c r="AH833" s="97"/>
      <c r="AI833" s="97"/>
      <c r="AJ833" s="97"/>
      <c r="AK833" s="97"/>
      <c r="AL833" s="97"/>
      <c r="AM833" s="97"/>
      <c r="AN833" s="97"/>
      <c r="AO833" s="97"/>
      <c r="AP833" s="97"/>
    </row>
    <row r="834" spans="1:42" ht="13.5" customHeight="1" x14ac:dyDescent="0.3">
      <c r="A834" s="42"/>
      <c r="B834" s="97"/>
      <c r="C834" s="97"/>
      <c r="D834" s="106"/>
      <c r="E834" s="10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100"/>
      <c r="U834" s="97"/>
      <c r="V834" s="101"/>
      <c r="W834" s="97"/>
      <c r="X834" s="97"/>
      <c r="Y834" s="97"/>
      <c r="Z834" s="97"/>
      <c r="AA834" s="97"/>
      <c r="AB834" s="97"/>
      <c r="AC834" s="97"/>
      <c r="AD834" s="97"/>
      <c r="AE834" s="97"/>
      <c r="AF834" s="97"/>
      <c r="AG834" s="97"/>
      <c r="AH834" s="97"/>
      <c r="AI834" s="97"/>
      <c r="AJ834" s="97"/>
      <c r="AK834" s="97"/>
      <c r="AL834" s="97"/>
      <c r="AM834" s="97"/>
      <c r="AN834" s="97"/>
      <c r="AO834" s="97"/>
      <c r="AP834" s="97"/>
    </row>
    <row r="835" spans="1:42" ht="13.5" customHeight="1" x14ac:dyDescent="0.3">
      <c r="A835" s="42"/>
      <c r="B835" s="97"/>
      <c r="C835" s="97"/>
      <c r="D835" s="106"/>
      <c r="E835" s="10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100"/>
      <c r="U835" s="97"/>
      <c r="V835" s="101"/>
      <c r="W835" s="97"/>
      <c r="X835" s="97"/>
      <c r="Y835" s="97"/>
      <c r="Z835" s="97"/>
      <c r="AA835" s="97"/>
      <c r="AB835" s="97"/>
      <c r="AC835" s="97"/>
      <c r="AD835" s="97"/>
      <c r="AE835" s="97"/>
      <c r="AF835" s="97"/>
      <c r="AG835" s="97"/>
      <c r="AH835" s="97"/>
      <c r="AI835" s="97"/>
      <c r="AJ835" s="97"/>
      <c r="AK835" s="97"/>
      <c r="AL835" s="97"/>
      <c r="AM835" s="97"/>
      <c r="AN835" s="97"/>
      <c r="AO835" s="97"/>
      <c r="AP835" s="97"/>
    </row>
    <row r="836" spans="1:42" ht="13.5" customHeight="1" x14ac:dyDescent="0.3">
      <c r="A836" s="42"/>
      <c r="B836" s="97"/>
      <c r="C836" s="97"/>
      <c r="D836" s="106"/>
      <c r="E836" s="10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100"/>
      <c r="U836" s="97"/>
      <c r="V836" s="101"/>
      <c r="W836" s="97"/>
      <c r="X836" s="97"/>
      <c r="Y836" s="97"/>
      <c r="Z836" s="97"/>
      <c r="AA836" s="97"/>
      <c r="AB836" s="97"/>
      <c r="AC836" s="97"/>
      <c r="AD836" s="97"/>
      <c r="AE836" s="97"/>
      <c r="AF836" s="97"/>
      <c r="AG836" s="97"/>
      <c r="AH836" s="97"/>
      <c r="AI836" s="97"/>
      <c r="AJ836" s="97"/>
      <c r="AK836" s="97"/>
      <c r="AL836" s="97"/>
      <c r="AM836" s="97"/>
      <c r="AN836" s="97"/>
      <c r="AO836" s="97"/>
      <c r="AP836" s="97"/>
    </row>
    <row r="837" spans="1:42" ht="13.5" customHeight="1" x14ac:dyDescent="0.3">
      <c r="A837" s="42"/>
      <c r="B837" s="97"/>
      <c r="C837" s="97"/>
      <c r="D837" s="106"/>
      <c r="E837" s="10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100"/>
      <c r="U837" s="97"/>
      <c r="V837" s="101"/>
      <c r="W837" s="97"/>
      <c r="X837" s="97"/>
      <c r="Y837" s="97"/>
      <c r="Z837" s="97"/>
      <c r="AA837" s="97"/>
      <c r="AB837" s="97"/>
      <c r="AC837" s="97"/>
      <c r="AD837" s="97"/>
      <c r="AE837" s="97"/>
      <c r="AF837" s="97"/>
      <c r="AG837" s="97"/>
      <c r="AH837" s="97"/>
      <c r="AI837" s="97"/>
      <c r="AJ837" s="97"/>
      <c r="AK837" s="97"/>
      <c r="AL837" s="97"/>
      <c r="AM837" s="97"/>
      <c r="AN837" s="97"/>
      <c r="AO837" s="97"/>
      <c r="AP837" s="97"/>
    </row>
    <row r="838" spans="1:42" ht="13.5" customHeight="1" x14ac:dyDescent="0.3">
      <c r="A838" s="42"/>
      <c r="B838" s="97"/>
      <c r="C838" s="97"/>
      <c r="D838" s="106"/>
      <c r="E838" s="10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100"/>
      <c r="U838" s="97"/>
      <c r="V838" s="101"/>
      <c r="W838" s="97"/>
      <c r="X838" s="97"/>
      <c r="Y838" s="97"/>
      <c r="Z838" s="97"/>
      <c r="AA838" s="97"/>
      <c r="AB838" s="97"/>
      <c r="AC838" s="97"/>
      <c r="AD838" s="97"/>
      <c r="AE838" s="97"/>
      <c r="AF838" s="97"/>
      <c r="AG838" s="97"/>
      <c r="AH838" s="97"/>
      <c r="AI838" s="97"/>
      <c r="AJ838" s="97"/>
      <c r="AK838" s="97"/>
      <c r="AL838" s="97"/>
      <c r="AM838" s="97"/>
      <c r="AN838" s="97"/>
      <c r="AO838" s="97"/>
      <c r="AP838" s="97"/>
    </row>
    <row r="839" spans="1:42" ht="13.5" customHeight="1" x14ac:dyDescent="0.3">
      <c r="A839" s="42"/>
      <c r="B839" s="97"/>
      <c r="C839" s="97"/>
      <c r="D839" s="106"/>
      <c r="E839" s="10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100"/>
      <c r="U839" s="97"/>
      <c r="V839" s="101"/>
      <c r="W839" s="97"/>
      <c r="X839" s="97"/>
      <c r="Y839" s="97"/>
      <c r="Z839" s="97"/>
      <c r="AA839" s="97"/>
      <c r="AB839" s="97"/>
      <c r="AC839" s="97"/>
      <c r="AD839" s="97"/>
      <c r="AE839" s="97"/>
      <c r="AF839" s="97"/>
      <c r="AG839" s="97"/>
      <c r="AH839" s="97"/>
      <c r="AI839" s="97"/>
      <c r="AJ839" s="97"/>
      <c r="AK839" s="97"/>
      <c r="AL839" s="97"/>
      <c r="AM839" s="97"/>
      <c r="AN839" s="97"/>
      <c r="AO839" s="97"/>
      <c r="AP839" s="97"/>
    </row>
    <row r="840" spans="1:42" ht="13.5" customHeight="1" x14ac:dyDescent="0.3">
      <c r="A840" s="42"/>
      <c r="B840" s="97"/>
      <c r="C840" s="97"/>
      <c r="D840" s="106"/>
      <c r="E840" s="10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100"/>
      <c r="U840" s="97"/>
      <c r="V840" s="101"/>
      <c r="W840" s="97"/>
      <c r="X840" s="97"/>
      <c r="Y840" s="97"/>
      <c r="Z840" s="97"/>
      <c r="AA840" s="97"/>
      <c r="AB840" s="97"/>
      <c r="AC840" s="97"/>
      <c r="AD840" s="97"/>
      <c r="AE840" s="97"/>
      <c r="AF840" s="97"/>
      <c r="AG840" s="97"/>
      <c r="AH840" s="97"/>
      <c r="AI840" s="97"/>
      <c r="AJ840" s="97"/>
      <c r="AK840" s="97"/>
      <c r="AL840" s="97"/>
      <c r="AM840" s="97"/>
      <c r="AN840" s="97"/>
      <c r="AO840" s="97"/>
      <c r="AP840" s="97"/>
    </row>
    <row r="841" spans="1:42" ht="13.5" customHeight="1" x14ac:dyDescent="0.3">
      <c r="A841" s="42"/>
      <c r="B841" s="97"/>
      <c r="C841" s="97"/>
      <c r="D841" s="106"/>
      <c r="E841" s="10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100"/>
      <c r="U841" s="97"/>
      <c r="V841" s="101"/>
      <c r="W841" s="97"/>
      <c r="X841" s="97"/>
      <c r="Y841" s="97"/>
      <c r="Z841" s="97"/>
      <c r="AA841" s="97"/>
      <c r="AB841" s="97"/>
      <c r="AC841" s="97"/>
      <c r="AD841" s="97"/>
      <c r="AE841" s="97"/>
      <c r="AF841" s="97"/>
      <c r="AG841" s="97"/>
      <c r="AH841" s="97"/>
      <c r="AI841" s="97"/>
      <c r="AJ841" s="97"/>
      <c r="AK841" s="97"/>
      <c r="AL841" s="97"/>
      <c r="AM841" s="97"/>
      <c r="AN841" s="97"/>
      <c r="AO841" s="97"/>
      <c r="AP841" s="97"/>
    </row>
    <row r="842" spans="1:42" ht="13.5" customHeight="1" x14ac:dyDescent="0.3">
      <c r="A842" s="42"/>
      <c r="B842" s="97"/>
      <c r="C842" s="97"/>
      <c r="D842" s="106"/>
      <c r="E842" s="10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100"/>
      <c r="U842" s="97"/>
      <c r="V842" s="101"/>
      <c r="W842" s="97"/>
      <c r="X842" s="97"/>
      <c r="Y842" s="97"/>
      <c r="Z842" s="97"/>
      <c r="AA842" s="97"/>
      <c r="AB842" s="97"/>
      <c r="AC842" s="97"/>
      <c r="AD842" s="97"/>
      <c r="AE842" s="97"/>
      <c r="AF842" s="97"/>
      <c r="AG842" s="97"/>
      <c r="AH842" s="97"/>
      <c r="AI842" s="97"/>
      <c r="AJ842" s="97"/>
      <c r="AK842" s="97"/>
      <c r="AL842" s="97"/>
      <c r="AM842" s="97"/>
      <c r="AN842" s="97"/>
      <c r="AO842" s="97"/>
      <c r="AP842" s="97"/>
    </row>
    <row r="843" spans="1:42" ht="13.5" customHeight="1" x14ac:dyDescent="0.3">
      <c r="A843" s="42"/>
      <c r="B843" s="97"/>
      <c r="C843" s="97"/>
      <c r="D843" s="106"/>
      <c r="E843" s="10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100"/>
      <c r="U843" s="97"/>
      <c r="V843" s="101"/>
      <c r="W843" s="97"/>
      <c r="X843" s="97"/>
      <c r="Y843" s="97"/>
      <c r="Z843" s="97"/>
      <c r="AA843" s="97"/>
      <c r="AB843" s="97"/>
      <c r="AC843" s="97"/>
      <c r="AD843" s="97"/>
      <c r="AE843" s="97"/>
      <c r="AF843" s="97"/>
      <c r="AG843" s="97"/>
      <c r="AH843" s="97"/>
      <c r="AI843" s="97"/>
      <c r="AJ843" s="97"/>
      <c r="AK843" s="97"/>
      <c r="AL843" s="97"/>
      <c r="AM843" s="97"/>
      <c r="AN843" s="97"/>
      <c r="AO843" s="97"/>
      <c r="AP843" s="97"/>
    </row>
    <row r="844" spans="1:42" ht="13.5" customHeight="1" x14ac:dyDescent="0.3">
      <c r="A844" s="42"/>
      <c r="B844" s="97"/>
      <c r="C844" s="97"/>
      <c r="D844" s="106"/>
      <c r="E844" s="10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100"/>
      <c r="U844" s="97"/>
      <c r="V844" s="101"/>
      <c r="W844" s="97"/>
      <c r="X844" s="97"/>
      <c r="Y844" s="97"/>
      <c r="Z844" s="97"/>
      <c r="AA844" s="97"/>
      <c r="AB844" s="97"/>
      <c r="AC844" s="97"/>
      <c r="AD844" s="97"/>
      <c r="AE844" s="97"/>
      <c r="AF844" s="97"/>
      <c r="AG844" s="97"/>
      <c r="AH844" s="97"/>
      <c r="AI844" s="97"/>
      <c r="AJ844" s="97"/>
      <c r="AK844" s="97"/>
      <c r="AL844" s="97"/>
      <c r="AM844" s="97"/>
      <c r="AN844" s="97"/>
      <c r="AO844" s="97"/>
      <c r="AP844" s="97"/>
    </row>
    <row r="845" spans="1:42" ht="13.5" customHeight="1" x14ac:dyDescent="0.3">
      <c r="A845" s="42"/>
      <c r="B845" s="97"/>
      <c r="C845" s="97"/>
      <c r="D845" s="106"/>
      <c r="E845" s="10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100"/>
      <c r="U845" s="97"/>
      <c r="V845" s="101"/>
      <c r="W845" s="97"/>
      <c r="X845" s="97"/>
      <c r="Y845" s="97"/>
      <c r="Z845" s="97"/>
      <c r="AA845" s="97"/>
      <c r="AB845" s="97"/>
      <c r="AC845" s="97"/>
      <c r="AD845" s="97"/>
      <c r="AE845" s="97"/>
      <c r="AF845" s="97"/>
      <c r="AG845" s="97"/>
      <c r="AH845" s="97"/>
      <c r="AI845" s="97"/>
      <c r="AJ845" s="97"/>
      <c r="AK845" s="97"/>
      <c r="AL845" s="97"/>
      <c r="AM845" s="97"/>
      <c r="AN845" s="97"/>
      <c r="AO845" s="97"/>
      <c r="AP845" s="97"/>
    </row>
    <row r="846" spans="1:42" ht="13.5" customHeight="1" x14ac:dyDescent="0.3">
      <c r="A846" s="42"/>
      <c r="B846" s="97"/>
      <c r="C846" s="97"/>
      <c r="D846" s="106"/>
      <c r="E846" s="10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100"/>
      <c r="U846" s="97"/>
      <c r="V846" s="101"/>
      <c r="W846" s="97"/>
      <c r="X846" s="97"/>
      <c r="Y846" s="97"/>
      <c r="Z846" s="97"/>
      <c r="AA846" s="97"/>
      <c r="AB846" s="97"/>
      <c r="AC846" s="97"/>
      <c r="AD846" s="97"/>
      <c r="AE846" s="97"/>
      <c r="AF846" s="97"/>
      <c r="AG846" s="97"/>
      <c r="AH846" s="97"/>
      <c r="AI846" s="97"/>
      <c r="AJ846" s="97"/>
      <c r="AK846" s="97"/>
      <c r="AL846" s="97"/>
      <c r="AM846" s="97"/>
      <c r="AN846" s="97"/>
      <c r="AO846" s="97"/>
      <c r="AP846" s="97"/>
    </row>
    <row r="847" spans="1:42" ht="13.5" customHeight="1" x14ac:dyDescent="0.3">
      <c r="A847" s="42"/>
      <c r="B847" s="97"/>
      <c r="C847" s="97"/>
      <c r="D847" s="106"/>
      <c r="E847" s="10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100"/>
      <c r="U847" s="97"/>
      <c r="V847" s="101"/>
      <c r="W847" s="97"/>
      <c r="X847" s="97"/>
      <c r="Y847" s="97"/>
      <c r="Z847" s="97"/>
      <c r="AA847" s="97"/>
      <c r="AB847" s="97"/>
      <c r="AC847" s="97"/>
      <c r="AD847" s="97"/>
      <c r="AE847" s="97"/>
      <c r="AF847" s="97"/>
      <c r="AG847" s="97"/>
      <c r="AH847" s="97"/>
      <c r="AI847" s="97"/>
      <c r="AJ847" s="97"/>
      <c r="AK847" s="97"/>
      <c r="AL847" s="97"/>
      <c r="AM847" s="97"/>
      <c r="AN847" s="97"/>
      <c r="AO847" s="97"/>
      <c r="AP847" s="97"/>
    </row>
    <row r="848" spans="1:42" ht="13.5" customHeight="1" x14ac:dyDescent="0.3">
      <c r="A848" s="42"/>
      <c r="B848" s="97"/>
      <c r="C848" s="97"/>
      <c r="D848" s="106"/>
      <c r="E848" s="10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100"/>
      <c r="U848" s="97"/>
      <c r="V848" s="101"/>
      <c r="W848" s="97"/>
      <c r="X848" s="97"/>
      <c r="Y848" s="97"/>
      <c r="Z848" s="97"/>
      <c r="AA848" s="97"/>
      <c r="AB848" s="97"/>
      <c r="AC848" s="97"/>
      <c r="AD848" s="97"/>
      <c r="AE848" s="97"/>
      <c r="AF848" s="97"/>
      <c r="AG848" s="97"/>
      <c r="AH848" s="97"/>
      <c r="AI848" s="97"/>
      <c r="AJ848" s="97"/>
      <c r="AK848" s="97"/>
      <c r="AL848" s="97"/>
      <c r="AM848" s="97"/>
      <c r="AN848" s="97"/>
      <c r="AO848" s="97"/>
      <c r="AP848" s="97"/>
    </row>
    <row r="849" spans="1:42" ht="13.5" customHeight="1" x14ac:dyDescent="0.3">
      <c r="A849" s="42"/>
      <c r="B849" s="97"/>
      <c r="C849" s="97"/>
      <c r="D849" s="106"/>
      <c r="E849" s="10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100"/>
      <c r="U849" s="97"/>
      <c r="V849" s="101"/>
      <c r="W849" s="97"/>
      <c r="X849" s="97"/>
      <c r="Y849" s="97"/>
      <c r="Z849" s="97"/>
      <c r="AA849" s="97"/>
      <c r="AB849" s="97"/>
      <c r="AC849" s="97"/>
      <c r="AD849" s="97"/>
      <c r="AE849" s="97"/>
      <c r="AF849" s="97"/>
      <c r="AG849" s="97"/>
      <c r="AH849" s="97"/>
      <c r="AI849" s="97"/>
      <c r="AJ849" s="97"/>
      <c r="AK849" s="97"/>
      <c r="AL849" s="97"/>
      <c r="AM849" s="97"/>
      <c r="AN849" s="97"/>
      <c r="AO849" s="97"/>
      <c r="AP849" s="97"/>
    </row>
    <row r="850" spans="1:42" ht="13.5" customHeight="1" x14ac:dyDescent="0.3">
      <c r="A850" s="42"/>
      <c r="B850" s="97"/>
      <c r="C850" s="97"/>
      <c r="D850" s="106"/>
      <c r="E850" s="10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100"/>
      <c r="U850" s="97"/>
      <c r="V850" s="101"/>
      <c r="W850" s="97"/>
      <c r="X850" s="97"/>
      <c r="Y850" s="97"/>
      <c r="Z850" s="97"/>
      <c r="AA850" s="97"/>
      <c r="AB850" s="97"/>
      <c r="AC850" s="97"/>
      <c r="AD850" s="97"/>
      <c r="AE850" s="97"/>
      <c r="AF850" s="97"/>
      <c r="AG850" s="97"/>
      <c r="AH850" s="97"/>
      <c r="AI850" s="97"/>
      <c r="AJ850" s="97"/>
      <c r="AK850" s="97"/>
      <c r="AL850" s="97"/>
      <c r="AM850" s="97"/>
      <c r="AN850" s="97"/>
      <c r="AO850" s="97"/>
      <c r="AP850" s="97"/>
    </row>
    <row r="851" spans="1:42" ht="13.5" customHeight="1" x14ac:dyDescent="0.3">
      <c r="A851" s="42"/>
      <c r="B851" s="97"/>
      <c r="C851" s="97"/>
      <c r="D851" s="106"/>
      <c r="E851" s="10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100"/>
      <c r="U851" s="97"/>
      <c r="V851" s="101"/>
      <c r="W851" s="97"/>
      <c r="X851" s="97"/>
      <c r="Y851" s="97"/>
      <c r="Z851" s="97"/>
      <c r="AA851" s="97"/>
      <c r="AB851" s="97"/>
      <c r="AC851" s="97"/>
      <c r="AD851" s="97"/>
      <c r="AE851" s="97"/>
      <c r="AF851" s="97"/>
      <c r="AG851" s="97"/>
      <c r="AH851" s="97"/>
      <c r="AI851" s="97"/>
      <c r="AJ851" s="97"/>
      <c r="AK851" s="97"/>
      <c r="AL851" s="97"/>
      <c r="AM851" s="97"/>
      <c r="AN851" s="97"/>
      <c r="AO851" s="97"/>
      <c r="AP851" s="97"/>
    </row>
    <row r="852" spans="1:42" ht="13.5" customHeight="1" x14ac:dyDescent="0.3">
      <c r="A852" s="42"/>
      <c r="B852" s="97"/>
      <c r="C852" s="97"/>
      <c r="D852" s="106"/>
      <c r="E852" s="10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100"/>
      <c r="U852" s="97"/>
      <c r="V852" s="101"/>
      <c r="W852" s="97"/>
      <c r="X852" s="97"/>
      <c r="Y852" s="97"/>
      <c r="Z852" s="97"/>
      <c r="AA852" s="97"/>
      <c r="AB852" s="97"/>
      <c r="AC852" s="97"/>
      <c r="AD852" s="97"/>
      <c r="AE852" s="97"/>
      <c r="AF852" s="97"/>
      <c r="AG852" s="97"/>
      <c r="AH852" s="97"/>
      <c r="AI852" s="97"/>
      <c r="AJ852" s="97"/>
      <c r="AK852" s="97"/>
      <c r="AL852" s="97"/>
      <c r="AM852" s="97"/>
      <c r="AN852" s="97"/>
      <c r="AO852" s="97"/>
      <c r="AP852" s="97"/>
    </row>
    <row r="853" spans="1:42" ht="13.5" customHeight="1" x14ac:dyDescent="0.3">
      <c r="A853" s="42"/>
      <c r="B853" s="97"/>
      <c r="C853" s="97"/>
      <c r="D853" s="106"/>
      <c r="E853" s="10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100"/>
      <c r="U853" s="97"/>
      <c r="V853" s="101"/>
      <c r="W853" s="97"/>
      <c r="X853" s="97"/>
      <c r="Y853" s="97"/>
      <c r="Z853" s="97"/>
      <c r="AA853" s="97"/>
      <c r="AB853" s="97"/>
      <c r="AC853" s="97"/>
      <c r="AD853" s="97"/>
      <c r="AE853" s="97"/>
      <c r="AF853" s="97"/>
      <c r="AG853" s="97"/>
      <c r="AH853" s="97"/>
      <c r="AI853" s="97"/>
      <c r="AJ853" s="97"/>
      <c r="AK853" s="97"/>
      <c r="AL853" s="97"/>
      <c r="AM853" s="97"/>
      <c r="AN853" s="97"/>
      <c r="AO853" s="97"/>
      <c r="AP853" s="97"/>
    </row>
    <row r="854" spans="1:42" ht="13.5" customHeight="1" x14ac:dyDescent="0.3">
      <c r="A854" s="42"/>
      <c r="B854" s="97"/>
      <c r="C854" s="97"/>
      <c r="D854" s="106"/>
      <c r="E854" s="10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100"/>
      <c r="U854" s="97"/>
      <c r="V854" s="101"/>
      <c r="W854" s="97"/>
      <c r="X854" s="97"/>
      <c r="Y854" s="97"/>
      <c r="Z854" s="97"/>
      <c r="AA854" s="97"/>
      <c r="AB854" s="97"/>
      <c r="AC854" s="97"/>
      <c r="AD854" s="97"/>
      <c r="AE854" s="97"/>
      <c r="AF854" s="97"/>
      <c r="AG854" s="97"/>
      <c r="AH854" s="97"/>
      <c r="AI854" s="97"/>
      <c r="AJ854" s="97"/>
      <c r="AK854" s="97"/>
      <c r="AL854" s="97"/>
      <c r="AM854" s="97"/>
      <c r="AN854" s="97"/>
      <c r="AO854" s="97"/>
      <c r="AP854" s="97"/>
    </row>
    <row r="855" spans="1:42" ht="13.5" customHeight="1" x14ac:dyDescent="0.3">
      <c r="A855" s="42"/>
      <c r="B855" s="97"/>
      <c r="C855" s="97"/>
      <c r="D855" s="106"/>
      <c r="E855" s="10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100"/>
      <c r="U855" s="97"/>
      <c r="V855" s="101"/>
      <c r="W855" s="97"/>
      <c r="X855" s="97"/>
      <c r="Y855" s="97"/>
      <c r="Z855" s="97"/>
      <c r="AA855" s="97"/>
      <c r="AB855" s="97"/>
      <c r="AC855" s="97"/>
      <c r="AD855" s="97"/>
      <c r="AE855" s="97"/>
      <c r="AF855" s="97"/>
      <c r="AG855" s="97"/>
      <c r="AH855" s="97"/>
      <c r="AI855" s="97"/>
      <c r="AJ855" s="97"/>
      <c r="AK855" s="97"/>
      <c r="AL855" s="97"/>
      <c r="AM855" s="97"/>
      <c r="AN855" s="97"/>
      <c r="AO855" s="97"/>
      <c r="AP855" s="97"/>
    </row>
    <row r="856" spans="1:42" ht="13.5" customHeight="1" x14ac:dyDescent="0.3">
      <c r="A856" s="42"/>
      <c r="B856" s="97"/>
      <c r="C856" s="97"/>
      <c r="D856" s="106"/>
      <c r="E856" s="10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100"/>
      <c r="U856" s="97"/>
      <c r="V856" s="101"/>
      <c r="W856" s="97"/>
      <c r="X856" s="97"/>
      <c r="Y856" s="97"/>
      <c r="Z856" s="97"/>
      <c r="AA856" s="97"/>
      <c r="AB856" s="97"/>
      <c r="AC856" s="97"/>
      <c r="AD856" s="97"/>
      <c r="AE856" s="97"/>
      <c r="AF856" s="97"/>
      <c r="AG856" s="97"/>
      <c r="AH856" s="97"/>
      <c r="AI856" s="97"/>
      <c r="AJ856" s="97"/>
      <c r="AK856" s="97"/>
      <c r="AL856" s="97"/>
      <c r="AM856" s="97"/>
      <c r="AN856" s="97"/>
      <c r="AO856" s="97"/>
      <c r="AP856" s="97"/>
    </row>
    <row r="857" spans="1:42" ht="13.5" customHeight="1" x14ac:dyDescent="0.3">
      <c r="A857" s="42"/>
      <c r="B857" s="97"/>
      <c r="C857" s="97"/>
      <c r="D857" s="106"/>
      <c r="E857" s="10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100"/>
      <c r="U857" s="97"/>
      <c r="V857" s="101"/>
      <c r="W857" s="97"/>
      <c r="X857" s="97"/>
      <c r="Y857" s="97"/>
      <c r="Z857" s="97"/>
      <c r="AA857" s="97"/>
      <c r="AB857" s="97"/>
      <c r="AC857" s="97"/>
      <c r="AD857" s="97"/>
      <c r="AE857" s="97"/>
      <c r="AF857" s="97"/>
      <c r="AG857" s="97"/>
      <c r="AH857" s="97"/>
      <c r="AI857" s="97"/>
      <c r="AJ857" s="97"/>
      <c r="AK857" s="97"/>
      <c r="AL857" s="97"/>
      <c r="AM857" s="97"/>
      <c r="AN857" s="97"/>
      <c r="AO857" s="97"/>
      <c r="AP857" s="97"/>
    </row>
    <row r="858" spans="1:42" ht="13.5" customHeight="1" x14ac:dyDescent="0.3">
      <c r="A858" s="42"/>
      <c r="B858" s="97"/>
      <c r="C858" s="97"/>
      <c r="D858" s="106"/>
      <c r="E858" s="10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100"/>
      <c r="U858" s="97"/>
      <c r="V858" s="101"/>
      <c r="W858" s="97"/>
      <c r="X858" s="97"/>
      <c r="Y858" s="97"/>
      <c r="Z858" s="97"/>
      <c r="AA858" s="97"/>
      <c r="AB858" s="97"/>
      <c r="AC858" s="97"/>
      <c r="AD858" s="97"/>
      <c r="AE858" s="97"/>
      <c r="AF858" s="97"/>
      <c r="AG858" s="97"/>
      <c r="AH858" s="97"/>
      <c r="AI858" s="97"/>
      <c r="AJ858" s="97"/>
      <c r="AK858" s="97"/>
      <c r="AL858" s="97"/>
      <c r="AM858" s="97"/>
      <c r="AN858" s="97"/>
      <c r="AO858" s="97"/>
      <c r="AP858" s="97"/>
    </row>
    <row r="859" spans="1:42" ht="13.5" customHeight="1" x14ac:dyDescent="0.3">
      <c r="A859" s="42"/>
      <c r="B859" s="97"/>
      <c r="C859" s="97"/>
      <c r="D859" s="106"/>
      <c r="E859" s="10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100"/>
      <c r="U859" s="97"/>
      <c r="V859" s="101"/>
      <c r="W859" s="97"/>
      <c r="X859" s="97"/>
      <c r="Y859" s="97"/>
      <c r="Z859" s="97"/>
      <c r="AA859" s="97"/>
      <c r="AB859" s="97"/>
      <c r="AC859" s="97"/>
      <c r="AD859" s="97"/>
      <c r="AE859" s="97"/>
      <c r="AF859" s="97"/>
      <c r="AG859" s="97"/>
      <c r="AH859" s="97"/>
      <c r="AI859" s="97"/>
      <c r="AJ859" s="97"/>
      <c r="AK859" s="97"/>
      <c r="AL859" s="97"/>
      <c r="AM859" s="97"/>
      <c r="AN859" s="97"/>
      <c r="AO859" s="97"/>
      <c r="AP859" s="97"/>
    </row>
    <row r="860" spans="1:42" ht="13.5" customHeight="1" x14ac:dyDescent="0.3">
      <c r="A860" s="42"/>
      <c r="B860" s="97"/>
      <c r="C860" s="97"/>
      <c r="D860" s="106"/>
      <c r="E860" s="10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100"/>
      <c r="U860" s="97"/>
      <c r="V860" s="101"/>
      <c r="W860" s="97"/>
      <c r="X860" s="97"/>
      <c r="Y860" s="97"/>
      <c r="Z860" s="97"/>
      <c r="AA860" s="97"/>
      <c r="AB860" s="97"/>
      <c r="AC860" s="97"/>
      <c r="AD860" s="97"/>
      <c r="AE860" s="97"/>
      <c r="AF860" s="97"/>
      <c r="AG860" s="97"/>
      <c r="AH860" s="97"/>
      <c r="AI860" s="97"/>
      <c r="AJ860" s="97"/>
      <c r="AK860" s="97"/>
      <c r="AL860" s="97"/>
      <c r="AM860" s="97"/>
      <c r="AN860" s="97"/>
      <c r="AO860" s="97"/>
      <c r="AP860" s="97"/>
    </row>
    <row r="861" spans="1:42" ht="13.5" customHeight="1" x14ac:dyDescent="0.3">
      <c r="A861" s="42"/>
      <c r="B861" s="97"/>
      <c r="C861" s="97"/>
      <c r="D861" s="106"/>
      <c r="E861" s="10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100"/>
      <c r="U861" s="97"/>
      <c r="V861" s="101"/>
      <c r="W861" s="97"/>
      <c r="X861" s="97"/>
      <c r="Y861" s="97"/>
      <c r="Z861" s="97"/>
      <c r="AA861" s="97"/>
      <c r="AB861" s="97"/>
      <c r="AC861" s="97"/>
      <c r="AD861" s="97"/>
      <c r="AE861" s="97"/>
      <c r="AF861" s="97"/>
      <c r="AG861" s="97"/>
      <c r="AH861" s="97"/>
      <c r="AI861" s="97"/>
      <c r="AJ861" s="97"/>
      <c r="AK861" s="97"/>
      <c r="AL861" s="97"/>
      <c r="AM861" s="97"/>
      <c r="AN861" s="97"/>
      <c r="AO861" s="97"/>
      <c r="AP861" s="97"/>
    </row>
    <row r="862" spans="1:42" ht="13.5" customHeight="1" x14ac:dyDescent="0.3">
      <c r="A862" s="42"/>
      <c r="B862" s="97"/>
      <c r="C862" s="97"/>
      <c r="D862" s="106"/>
      <c r="E862" s="10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100"/>
      <c r="U862" s="97"/>
      <c r="V862" s="101"/>
      <c r="W862" s="97"/>
      <c r="X862" s="97"/>
      <c r="Y862" s="97"/>
      <c r="Z862" s="97"/>
      <c r="AA862" s="97"/>
      <c r="AB862" s="97"/>
      <c r="AC862" s="97"/>
      <c r="AD862" s="97"/>
      <c r="AE862" s="97"/>
      <c r="AF862" s="97"/>
      <c r="AG862" s="97"/>
      <c r="AH862" s="97"/>
      <c r="AI862" s="97"/>
      <c r="AJ862" s="97"/>
      <c r="AK862" s="97"/>
      <c r="AL862" s="97"/>
      <c r="AM862" s="97"/>
      <c r="AN862" s="97"/>
      <c r="AO862" s="97"/>
      <c r="AP862" s="97"/>
    </row>
    <row r="863" spans="1:42" ht="13.5" customHeight="1" x14ac:dyDescent="0.3">
      <c r="A863" s="42"/>
      <c r="B863" s="97"/>
      <c r="C863" s="97"/>
      <c r="D863" s="106"/>
      <c r="E863" s="10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100"/>
      <c r="U863" s="97"/>
      <c r="V863" s="101"/>
      <c r="W863" s="97"/>
      <c r="X863" s="97"/>
      <c r="Y863" s="97"/>
      <c r="Z863" s="97"/>
      <c r="AA863" s="97"/>
      <c r="AB863" s="97"/>
      <c r="AC863" s="97"/>
      <c r="AD863" s="97"/>
      <c r="AE863" s="97"/>
      <c r="AF863" s="97"/>
      <c r="AG863" s="97"/>
      <c r="AH863" s="97"/>
      <c r="AI863" s="97"/>
      <c r="AJ863" s="97"/>
      <c r="AK863" s="97"/>
      <c r="AL863" s="97"/>
      <c r="AM863" s="97"/>
      <c r="AN863" s="97"/>
      <c r="AO863" s="97"/>
      <c r="AP863" s="97"/>
    </row>
    <row r="864" spans="1:42" ht="13.5" customHeight="1" x14ac:dyDescent="0.3">
      <c r="A864" s="42"/>
      <c r="B864" s="97"/>
      <c r="C864" s="97"/>
      <c r="D864" s="106"/>
      <c r="E864" s="10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100"/>
      <c r="U864" s="97"/>
      <c r="V864" s="101"/>
      <c r="W864" s="97"/>
      <c r="X864" s="97"/>
      <c r="Y864" s="97"/>
      <c r="Z864" s="97"/>
      <c r="AA864" s="97"/>
      <c r="AB864" s="97"/>
      <c r="AC864" s="97"/>
      <c r="AD864" s="97"/>
      <c r="AE864" s="97"/>
      <c r="AF864" s="97"/>
      <c r="AG864" s="97"/>
      <c r="AH864" s="97"/>
      <c r="AI864" s="97"/>
      <c r="AJ864" s="97"/>
      <c r="AK864" s="97"/>
      <c r="AL864" s="97"/>
      <c r="AM864" s="97"/>
      <c r="AN864" s="97"/>
      <c r="AO864" s="97"/>
      <c r="AP864" s="97"/>
    </row>
    <row r="865" spans="1:42" ht="13.5" customHeight="1" x14ac:dyDescent="0.3">
      <c r="A865" s="42"/>
      <c r="B865" s="97"/>
      <c r="C865" s="97"/>
      <c r="D865" s="106"/>
      <c r="E865" s="10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100"/>
      <c r="U865" s="97"/>
      <c r="V865" s="101"/>
      <c r="W865" s="97"/>
      <c r="X865" s="97"/>
      <c r="Y865" s="97"/>
      <c r="Z865" s="97"/>
      <c r="AA865" s="97"/>
      <c r="AB865" s="97"/>
      <c r="AC865" s="97"/>
      <c r="AD865" s="97"/>
      <c r="AE865" s="97"/>
      <c r="AF865" s="97"/>
      <c r="AG865" s="97"/>
      <c r="AH865" s="97"/>
      <c r="AI865" s="97"/>
      <c r="AJ865" s="97"/>
      <c r="AK865" s="97"/>
      <c r="AL865" s="97"/>
      <c r="AM865" s="97"/>
      <c r="AN865" s="97"/>
      <c r="AO865" s="97"/>
      <c r="AP865" s="97"/>
    </row>
    <row r="866" spans="1:42" ht="13.5" customHeight="1" x14ac:dyDescent="0.3">
      <c r="A866" s="42"/>
      <c r="B866" s="97"/>
      <c r="C866" s="97"/>
      <c r="D866" s="106"/>
      <c r="E866" s="10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100"/>
      <c r="U866" s="97"/>
      <c r="V866" s="101"/>
      <c r="W866" s="97"/>
      <c r="X866" s="97"/>
      <c r="Y866" s="97"/>
      <c r="Z866" s="97"/>
      <c r="AA866" s="97"/>
      <c r="AB866" s="97"/>
      <c r="AC866" s="97"/>
      <c r="AD866" s="97"/>
      <c r="AE866" s="97"/>
      <c r="AF866" s="97"/>
      <c r="AG866" s="97"/>
      <c r="AH866" s="97"/>
      <c r="AI866" s="97"/>
      <c r="AJ866" s="97"/>
      <c r="AK866" s="97"/>
      <c r="AL866" s="97"/>
      <c r="AM866" s="97"/>
      <c r="AN866" s="97"/>
      <c r="AO866" s="97"/>
      <c r="AP866" s="97"/>
    </row>
    <row r="867" spans="1:42" ht="13.5" customHeight="1" x14ac:dyDescent="0.3">
      <c r="A867" s="42"/>
      <c r="B867" s="97"/>
      <c r="C867" s="97"/>
      <c r="D867" s="106"/>
      <c r="E867" s="10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100"/>
      <c r="U867" s="97"/>
      <c r="V867" s="101"/>
      <c r="W867" s="97"/>
      <c r="X867" s="97"/>
      <c r="Y867" s="97"/>
      <c r="Z867" s="97"/>
      <c r="AA867" s="97"/>
      <c r="AB867" s="97"/>
      <c r="AC867" s="97"/>
      <c r="AD867" s="97"/>
      <c r="AE867" s="97"/>
      <c r="AF867" s="97"/>
      <c r="AG867" s="97"/>
      <c r="AH867" s="97"/>
      <c r="AI867" s="97"/>
      <c r="AJ867" s="97"/>
      <c r="AK867" s="97"/>
      <c r="AL867" s="97"/>
      <c r="AM867" s="97"/>
      <c r="AN867" s="97"/>
      <c r="AO867" s="97"/>
      <c r="AP867" s="97"/>
    </row>
    <row r="868" spans="1:42" ht="13.5" customHeight="1" x14ac:dyDescent="0.3">
      <c r="A868" s="42"/>
      <c r="B868" s="97"/>
      <c r="C868" s="97"/>
      <c r="D868" s="106"/>
      <c r="E868" s="10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100"/>
      <c r="U868" s="97"/>
      <c r="V868" s="101"/>
      <c r="W868" s="97"/>
      <c r="X868" s="97"/>
      <c r="Y868" s="97"/>
      <c r="Z868" s="97"/>
      <c r="AA868" s="97"/>
      <c r="AB868" s="97"/>
      <c r="AC868" s="97"/>
      <c r="AD868" s="97"/>
      <c r="AE868" s="97"/>
      <c r="AF868" s="97"/>
      <c r="AG868" s="97"/>
      <c r="AH868" s="97"/>
      <c r="AI868" s="97"/>
      <c r="AJ868" s="97"/>
      <c r="AK868" s="97"/>
      <c r="AL868" s="97"/>
      <c r="AM868" s="97"/>
      <c r="AN868" s="97"/>
      <c r="AO868" s="97"/>
      <c r="AP868" s="97"/>
    </row>
    <row r="869" spans="1:42" ht="13.5" customHeight="1" x14ac:dyDescent="0.3">
      <c r="A869" s="42"/>
      <c r="B869" s="97"/>
      <c r="C869" s="97"/>
      <c r="D869" s="106"/>
      <c r="E869" s="10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100"/>
      <c r="U869" s="97"/>
      <c r="V869" s="101"/>
      <c r="W869" s="97"/>
      <c r="X869" s="97"/>
      <c r="Y869" s="97"/>
      <c r="Z869" s="97"/>
      <c r="AA869" s="97"/>
      <c r="AB869" s="97"/>
      <c r="AC869" s="97"/>
      <c r="AD869" s="97"/>
      <c r="AE869" s="97"/>
      <c r="AF869" s="97"/>
      <c r="AG869" s="97"/>
      <c r="AH869" s="97"/>
      <c r="AI869" s="97"/>
      <c r="AJ869" s="97"/>
      <c r="AK869" s="97"/>
      <c r="AL869" s="97"/>
      <c r="AM869" s="97"/>
      <c r="AN869" s="97"/>
      <c r="AO869" s="97"/>
      <c r="AP869" s="97"/>
    </row>
    <row r="870" spans="1:42" ht="13.5" customHeight="1" x14ac:dyDescent="0.3">
      <c r="A870" s="42"/>
      <c r="B870" s="97"/>
      <c r="C870" s="97"/>
      <c r="D870" s="106"/>
      <c r="E870" s="10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100"/>
      <c r="U870" s="97"/>
      <c r="V870" s="101"/>
      <c r="W870" s="97"/>
      <c r="X870" s="97"/>
      <c r="Y870" s="97"/>
      <c r="Z870" s="97"/>
      <c r="AA870" s="97"/>
      <c r="AB870" s="97"/>
      <c r="AC870" s="97"/>
      <c r="AD870" s="97"/>
      <c r="AE870" s="97"/>
      <c r="AF870" s="97"/>
      <c r="AG870" s="97"/>
      <c r="AH870" s="97"/>
      <c r="AI870" s="97"/>
      <c r="AJ870" s="97"/>
      <c r="AK870" s="97"/>
      <c r="AL870" s="97"/>
      <c r="AM870" s="97"/>
      <c r="AN870" s="97"/>
      <c r="AO870" s="97"/>
      <c r="AP870" s="97"/>
    </row>
    <row r="871" spans="1:42" ht="13.5" customHeight="1" x14ac:dyDescent="0.3">
      <c r="A871" s="42"/>
      <c r="B871" s="97"/>
      <c r="C871" s="97"/>
      <c r="D871" s="106"/>
      <c r="E871" s="10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100"/>
      <c r="U871" s="97"/>
      <c r="V871" s="101"/>
      <c r="W871" s="97"/>
      <c r="X871" s="97"/>
      <c r="Y871" s="97"/>
      <c r="Z871" s="97"/>
      <c r="AA871" s="97"/>
      <c r="AB871" s="97"/>
      <c r="AC871" s="97"/>
      <c r="AD871" s="97"/>
      <c r="AE871" s="97"/>
      <c r="AF871" s="97"/>
      <c r="AG871" s="97"/>
      <c r="AH871" s="97"/>
      <c r="AI871" s="97"/>
      <c r="AJ871" s="97"/>
      <c r="AK871" s="97"/>
      <c r="AL871" s="97"/>
      <c r="AM871" s="97"/>
      <c r="AN871" s="97"/>
      <c r="AO871" s="97"/>
      <c r="AP871" s="97"/>
    </row>
    <row r="872" spans="1:42" ht="13.5" customHeight="1" x14ac:dyDescent="0.3">
      <c r="A872" s="42"/>
      <c r="B872" s="97"/>
      <c r="C872" s="97"/>
      <c r="D872" s="106"/>
      <c r="E872" s="10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100"/>
      <c r="U872" s="97"/>
      <c r="V872" s="101"/>
      <c r="W872" s="97"/>
      <c r="X872" s="97"/>
      <c r="Y872" s="97"/>
      <c r="Z872" s="97"/>
      <c r="AA872" s="97"/>
      <c r="AB872" s="97"/>
      <c r="AC872" s="97"/>
      <c r="AD872" s="97"/>
      <c r="AE872" s="97"/>
      <c r="AF872" s="97"/>
      <c r="AG872" s="97"/>
      <c r="AH872" s="97"/>
      <c r="AI872" s="97"/>
      <c r="AJ872" s="97"/>
      <c r="AK872" s="97"/>
      <c r="AL872" s="97"/>
      <c r="AM872" s="97"/>
      <c r="AN872" s="97"/>
      <c r="AO872" s="97"/>
      <c r="AP872" s="97"/>
    </row>
    <row r="873" spans="1:42" ht="13.5" customHeight="1" x14ac:dyDescent="0.3">
      <c r="A873" s="42"/>
      <c r="B873" s="97"/>
      <c r="C873" s="97"/>
      <c r="D873" s="106"/>
      <c r="E873" s="10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100"/>
      <c r="U873" s="97"/>
      <c r="V873" s="101"/>
      <c r="W873" s="97"/>
      <c r="X873" s="97"/>
      <c r="Y873" s="97"/>
      <c r="Z873" s="97"/>
      <c r="AA873" s="97"/>
      <c r="AB873" s="97"/>
      <c r="AC873" s="97"/>
      <c r="AD873" s="97"/>
      <c r="AE873" s="97"/>
      <c r="AF873" s="97"/>
      <c r="AG873" s="97"/>
      <c r="AH873" s="97"/>
      <c r="AI873" s="97"/>
      <c r="AJ873" s="97"/>
      <c r="AK873" s="97"/>
      <c r="AL873" s="97"/>
      <c r="AM873" s="97"/>
      <c r="AN873" s="97"/>
      <c r="AO873" s="97"/>
      <c r="AP873" s="97"/>
    </row>
    <row r="874" spans="1:42" ht="13.5" customHeight="1" x14ac:dyDescent="0.3">
      <c r="A874" s="42"/>
      <c r="B874" s="97"/>
      <c r="C874" s="97"/>
      <c r="D874" s="106"/>
      <c r="E874" s="10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100"/>
      <c r="U874" s="97"/>
      <c r="V874" s="101"/>
      <c r="W874" s="97"/>
      <c r="X874" s="97"/>
      <c r="Y874" s="97"/>
      <c r="Z874" s="97"/>
      <c r="AA874" s="97"/>
      <c r="AB874" s="97"/>
      <c r="AC874" s="97"/>
      <c r="AD874" s="97"/>
      <c r="AE874" s="97"/>
      <c r="AF874" s="97"/>
      <c r="AG874" s="97"/>
      <c r="AH874" s="97"/>
      <c r="AI874" s="97"/>
      <c r="AJ874" s="97"/>
      <c r="AK874" s="97"/>
      <c r="AL874" s="97"/>
      <c r="AM874" s="97"/>
      <c r="AN874" s="97"/>
      <c r="AO874" s="97"/>
      <c r="AP874" s="97"/>
    </row>
    <row r="875" spans="1:42" ht="13.5" customHeight="1" x14ac:dyDescent="0.3">
      <c r="A875" s="42"/>
      <c r="B875" s="97"/>
      <c r="C875" s="97"/>
      <c r="D875" s="106"/>
      <c r="E875" s="10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100"/>
      <c r="U875" s="97"/>
      <c r="V875" s="101"/>
      <c r="W875" s="97"/>
      <c r="X875" s="97"/>
      <c r="Y875" s="97"/>
      <c r="Z875" s="97"/>
      <c r="AA875" s="97"/>
      <c r="AB875" s="97"/>
      <c r="AC875" s="97"/>
      <c r="AD875" s="97"/>
      <c r="AE875" s="97"/>
      <c r="AF875" s="97"/>
      <c r="AG875" s="97"/>
      <c r="AH875" s="97"/>
      <c r="AI875" s="97"/>
      <c r="AJ875" s="97"/>
      <c r="AK875" s="97"/>
      <c r="AL875" s="97"/>
      <c r="AM875" s="97"/>
      <c r="AN875" s="97"/>
      <c r="AO875" s="97"/>
      <c r="AP875" s="97"/>
    </row>
    <row r="876" spans="1:42" ht="13.5" customHeight="1" x14ac:dyDescent="0.3">
      <c r="A876" s="42"/>
      <c r="B876" s="97"/>
      <c r="C876" s="97"/>
      <c r="D876" s="106"/>
      <c r="E876" s="10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100"/>
      <c r="U876" s="97"/>
      <c r="V876" s="101"/>
      <c r="W876" s="97"/>
      <c r="X876" s="97"/>
      <c r="Y876" s="97"/>
      <c r="Z876" s="97"/>
      <c r="AA876" s="97"/>
      <c r="AB876" s="97"/>
      <c r="AC876" s="97"/>
      <c r="AD876" s="97"/>
      <c r="AE876" s="97"/>
      <c r="AF876" s="97"/>
      <c r="AG876" s="97"/>
      <c r="AH876" s="97"/>
      <c r="AI876" s="97"/>
      <c r="AJ876" s="97"/>
      <c r="AK876" s="97"/>
      <c r="AL876" s="97"/>
      <c r="AM876" s="97"/>
      <c r="AN876" s="97"/>
      <c r="AO876" s="97"/>
      <c r="AP876" s="97"/>
    </row>
    <row r="877" spans="1:42" ht="13.5" customHeight="1" x14ac:dyDescent="0.3">
      <c r="A877" s="42"/>
      <c r="B877" s="97"/>
      <c r="C877" s="97"/>
      <c r="D877" s="106"/>
      <c r="E877" s="10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100"/>
      <c r="U877" s="97"/>
      <c r="V877" s="101"/>
      <c r="W877" s="97"/>
      <c r="X877" s="97"/>
      <c r="Y877" s="97"/>
      <c r="Z877" s="97"/>
      <c r="AA877" s="97"/>
      <c r="AB877" s="97"/>
      <c r="AC877" s="97"/>
      <c r="AD877" s="97"/>
      <c r="AE877" s="97"/>
      <c r="AF877" s="97"/>
      <c r="AG877" s="97"/>
      <c r="AH877" s="97"/>
      <c r="AI877" s="97"/>
      <c r="AJ877" s="97"/>
      <c r="AK877" s="97"/>
      <c r="AL877" s="97"/>
      <c r="AM877" s="97"/>
      <c r="AN877" s="97"/>
      <c r="AO877" s="97"/>
      <c r="AP877" s="97"/>
    </row>
    <row r="878" spans="1:42" ht="13.5" customHeight="1" x14ac:dyDescent="0.3">
      <c r="A878" s="42"/>
      <c r="B878" s="97"/>
      <c r="C878" s="97"/>
      <c r="D878" s="106"/>
      <c r="E878" s="10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100"/>
      <c r="U878" s="97"/>
      <c r="V878" s="101"/>
      <c r="W878" s="97"/>
      <c r="X878" s="97"/>
      <c r="Y878" s="97"/>
      <c r="Z878" s="97"/>
      <c r="AA878" s="97"/>
      <c r="AB878" s="97"/>
      <c r="AC878" s="97"/>
      <c r="AD878" s="97"/>
      <c r="AE878" s="97"/>
      <c r="AF878" s="97"/>
      <c r="AG878" s="97"/>
      <c r="AH878" s="97"/>
      <c r="AI878" s="97"/>
      <c r="AJ878" s="97"/>
      <c r="AK878" s="97"/>
      <c r="AL878" s="97"/>
      <c r="AM878" s="97"/>
      <c r="AN878" s="97"/>
      <c r="AO878" s="97"/>
      <c r="AP878" s="97"/>
    </row>
    <row r="879" spans="1:42" ht="13.5" customHeight="1" x14ac:dyDescent="0.3">
      <c r="A879" s="42"/>
      <c r="B879" s="97"/>
      <c r="C879" s="97"/>
      <c r="D879" s="106"/>
      <c r="E879" s="10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100"/>
      <c r="U879" s="97"/>
      <c r="V879" s="101"/>
      <c r="W879" s="97"/>
      <c r="X879" s="97"/>
      <c r="Y879" s="97"/>
      <c r="Z879" s="97"/>
      <c r="AA879" s="97"/>
      <c r="AB879" s="97"/>
      <c r="AC879" s="97"/>
      <c r="AD879" s="97"/>
      <c r="AE879" s="97"/>
      <c r="AF879" s="97"/>
      <c r="AG879" s="97"/>
      <c r="AH879" s="97"/>
      <c r="AI879" s="97"/>
      <c r="AJ879" s="97"/>
      <c r="AK879" s="97"/>
      <c r="AL879" s="97"/>
      <c r="AM879" s="97"/>
      <c r="AN879" s="97"/>
      <c r="AO879" s="97"/>
      <c r="AP879" s="97"/>
    </row>
    <row r="880" spans="1:42" ht="13.5" customHeight="1" x14ac:dyDescent="0.3">
      <c r="A880" s="42"/>
      <c r="B880" s="97"/>
      <c r="C880" s="97"/>
      <c r="D880" s="106"/>
      <c r="E880" s="10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100"/>
      <c r="U880" s="97"/>
      <c r="V880" s="101"/>
      <c r="W880" s="97"/>
      <c r="X880" s="97"/>
      <c r="Y880" s="97"/>
      <c r="Z880" s="97"/>
      <c r="AA880" s="97"/>
      <c r="AB880" s="97"/>
      <c r="AC880" s="97"/>
      <c r="AD880" s="97"/>
      <c r="AE880" s="97"/>
      <c r="AF880" s="97"/>
      <c r="AG880" s="97"/>
      <c r="AH880" s="97"/>
      <c r="AI880" s="97"/>
      <c r="AJ880" s="97"/>
      <c r="AK880" s="97"/>
      <c r="AL880" s="97"/>
      <c r="AM880" s="97"/>
      <c r="AN880" s="97"/>
      <c r="AO880" s="97"/>
      <c r="AP880" s="97"/>
    </row>
    <row r="881" spans="1:42" ht="13.5" customHeight="1" x14ac:dyDescent="0.3">
      <c r="A881" s="42"/>
      <c r="B881" s="97"/>
      <c r="C881" s="97"/>
      <c r="D881" s="106"/>
      <c r="E881" s="10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100"/>
      <c r="U881" s="97"/>
      <c r="V881" s="101"/>
      <c r="W881" s="97"/>
      <c r="X881" s="97"/>
      <c r="Y881" s="97"/>
      <c r="Z881" s="97"/>
      <c r="AA881" s="97"/>
      <c r="AB881" s="97"/>
      <c r="AC881" s="97"/>
      <c r="AD881" s="97"/>
      <c r="AE881" s="97"/>
      <c r="AF881" s="97"/>
      <c r="AG881" s="97"/>
      <c r="AH881" s="97"/>
      <c r="AI881" s="97"/>
      <c r="AJ881" s="97"/>
      <c r="AK881" s="97"/>
      <c r="AL881" s="97"/>
      <c r="AM881" s="97"/>
      <c r="AN881" s="97"/>
      <c r="AO881" s="97"/>
      <c r="AP881" s="97"/>
    </row>
    <row r="882" spans="1:42" ht="13.5" customHeight="1" x14ac:dyDescent="0.3">
      <c r="A882" s="42"/>
      <c r="B882" s="97"/>
      <c r="C882" s="97"/>
      <c r="D882" s="106"/>
      <c r="E882" s="10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100"/>
      <c r="U882" s="97"/>
      <c r="V882" s="101"/>
      <c r="W882" s="97"/>
      <c r="X882" s="97"/>
      <c r="Y882" s="97"/>
      <c r="Z882" s="97"/>
      <c r="AA882" s="97"/>
      <c r="AB882" s="97"/>
      <c r="AC882" s="97"/>
      <c r="AD882" s="97"/>
      <c r="AE882" s="97"/>
      <c r="AF882" s="97"/>
      <c r="AG882" s="97"/>
      <c r="AH882" s="97"/>
      <c r="AI882" s="97"/>
      <c r="AJ882" s="97"/>
      <c r="AK882" s="97"/>
      <c r="AL882" s="97"/>
      <c r="AM882" s="97"/>
      <c r="AN882" s="97"/>
      <c r="AO882" s="97"/>
      <c r="AP882" s="97"/>
    </row>
    <row r="883" spans="1:42" ht="13.5" customHeight="1" x14ac:dyDescent="0.3">
      <c r="A883" s="42"/>
      <c r="B883" s="97"/>
      <c r="C883" s="97"/>
      <c r="D883" s="106"/>
      <c r="E883" s="10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100"/>
      <c r="U883" s="97"/>
      <c r="V883" s="101"/>
      <c r="W883" s="97"/>
      <c r="X883" s="97"/>
      <c r="Y883" s="97"/>
      <c r="Z883" s="97"/>
      <c r="AA883" s="97"/>
      <c r="AB883" s="97"/>
      <c r="AC883" s="97"/>
      <c r="AD883" s="97"/>
      <c r="AE883" s="97"/>
      <c r="AF883" s="97"/>
      <c r="AG883" s="97"/>
      <c r="AH883" s="97"/>
      <c r="AI883" s="97"/>
      <c r="AJ883" s="97"/>
      <c r="AK883" s="97"/>
      <c r="AL883" s="97"/>
      <c r="AM883" s="97"/>
      <c r="AN883" s="97"/>
      <c r="AO883" s="97"/>
      <c r="AP883" s="97"/>
    </row>
    <row r="884" spans="1:42" ht="13.5" customHeight="1" x14ac:dyDescent="0.3">
      <c r="A884" s="42"/>
      <c r="B884" s="97"/>
      <c r="C884" s="97"/>
      <c r="D884" s="106"/>
      <c r="E884" s="10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100"/>
      <c r="U884" s="97"/>
      <c r="V884" s="101"/>
      <c r="W884" s="97"/>
      <c r="X884" s="97"/>
      <c r="Y884" s="97"/>
      <c r="Z884" s="97"/>
      <c r="AA884" s="97"/>
      <c r="AB884" s="97"/>
      <c r="AC884" s="97"/>
      <c r="AD884" s="97"/>
      <c r="AE884" s="97"/>
      <c r="AF884" s="97"/>
      <c r="AG884" s="97"/>
      <c r="AH884" s="97"/>
      <c r="AI884" s="97"/>
      <c r="AJ884" s="97"/>
      <c r="AK884" s="97"/>
      <c r="AL884" s="97"/>
      <c r="AM884" s="97"/>
      <c r="AN884" s="97"/>
      <c r="AO884" s="97"/>
      <c r="AP884" s="97"/>
    </row>
  </sheetData>
  <autoFilter ref="B3:S17" xr:uid="{00000000-0009-0000-0000-000002000000}"/>
  <mergeCells count="4">
    <mergeCell ref="I1:S1"/>
    <mergeCell ref="X2:AA2"/>
    <mergeCell ref="AD3:AE4"/>
    <mergeCell ref="C19:J20"/>
  </mergeCells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992"/>
  <sheetViews>
    <sheetView topLeftCell="A31" workbookViewId="0">
      <selection activeCell="E45" sqref="E45"/>
    </sheetView>
  </sheetViews>
  <sheetFormatPr defaultColWidth="14.44140625" defaultRowHeight="15" customHeight="1" x14ac:dyDescent="0.3"/>
  <cols>
    <col min="1" max="1" width="36.44140625" customWidth="1"/>
    <col min="2" max="2" width="26.88671875" customWidth="1"/>
    <col min="3" max="3" width="13.5546875" customWidth="1"/>
    <col min="4" max="4" width="29.33203125" customWidth="1"/>
    <col min="5" max="5" width="23.6640625" customWidth="1"/>
  </cols>
  <sheetData>
    <row r="1" spans="1:25" ht="18" x14ac:dyDescent="0.3">
      <c r="A1" s="173"/>
      <c r="B1" s="169"/>
      <c r="C1" s="169"/>
      <c r="D1" s="170"/>
      <c r="E1" s="43"/>
      <c r="F1" s="108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25" ht="22.5" customHeight="1" x14ac:dyDescent="0.3">
      <c r="A2" s="174"/>
      <c r="B2" s="159"/>
      <c r="C2" s="159"/>
      <c r="D2" s="160"/>
      <c r="E2" s="50"/>
      <c r="F2" s="108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ht="22.5" customHeight="1" x14ac:dyDescent="0.35">
      <c r="A3" s="175" t="s">
        <v>56</v>
      </c>
      <c r="B3" s="176"/>
      <c r="C3" s="110"/>
      <c r="D3" s="111" t="s">
        <v>57</v>
      </c>
      <c r="E3" s="112">
        <f>B8</f>
        <v>215</v>
      </c>
      <c r="F3" s="113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ht="31.8" x14ac:dyDescent="0.35">
      <c r="A4" s="177"/>
      <c r="B4" s="178"/>
      <c r="C4" s="110"/>
      <c r="D4" s="114" t="s">
        <v>58</v>
      </c>
      <c r="E4" s="112">
        <f>B43</f>
        <v>0</v>
      </c>
      <c r="F4" s="113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25" ht="34.799999999999997" x14ac:dyDescent="0.35">
      <c r="A5" s="177"/>
      <c r="B5" s="178"/>
      <c r="C5" s="110"/>
      <c r="D5" s="145" t="s">
        <v>59</v>
      </c>
      <c r="E5" s="146">
        <f>SUM(E3:E4)</f>
        <v>215</v>
      </c>
      <c r="F5" s="113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</row>
    <row r="6" spans="1:25" ht="15.6" x14ac:dyDescent="0.3">
      <c r="A6" s="179"/>
      <c r="B6" s="166"/>
      <c r="C6" s="113"/>
      <c r="D6" s="115"/>
      <c r="E6" s="115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5" ht="15.6" x14ac:dyDescent="0.3">
      <c r="A7" s="116"/>
      <c r="B7" s="117"/>
      <c r="C7" s="113"/>
      <c r="D7" s="109"/>
      <c r="E7" s="109"/>
      <c r="F7" s="108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</row>
    <row r="8" spans="1:25" ht="22.5" customHeight="1" x14ac:dyDescent="0.35">
      <c r="A8" s="144" t="s">
        <v>57</v>
      </c>
      <c r="B8" s="144">
        <f>B9+B23+B39</f>
        <v>215</v>
      </c>
      <c r="C8" s="113"/>
      <c r="D8" s="109"/>
      <c r="E8" s="109"/>
      <c r="F8" s="108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22.5" customHeight="1" x14ac:dyDescent="0.3">
      <c r="A9" s="118" t="s">
        <v>60</v>
      </c>
      <c r="B9" s="118">
        <f>SUM(B10:B21)</f>
        <v>215</v>
      </c>
      <c r="C9" s="113"/>
      <c r="D9" s="109"/>
      <c r="E9" s="109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spans="1:25" ht="22.5" customHeight="1" x14ac:dyDescent="0.3">
      <c r="A10" s="119" t="s">
        <v>61</v>
      </c>
      <c r="B10" s="120">
        <v>90</v>
      </c>
      <c r="C10" s="113"/>
      <c r="D10" s="108"/>
      <c r="E10" s="108"/>
      <c r="F10" s="108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</row>
    <row r="11" spans="1:25" ht="22.5" customHeight="1" x14ac:dyDescent="0.3">
      <c r="A11" s="120" t="s">
        <v>62</v>
      </c>
      <c r="B11" s="120">
        <v>0</v>
      </c>
      <c r="C11" s="113"/>
      <c r="D11" s="108"/>
      <c r="E11" s="108"/>
      <c r="F11" s="108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</row>
    <row r="12" spans="1:25" ht="22.5" customHeight="1" x14ac:dyDescent="0.3">
      <c r="A12" s="120" t="s">
        <v>63</v>
      </c>
      <c r="B12" s="120">
        <v>50</v>
      </c>
      <c r="C12" s="113"/>
      <c r="D12" s="108"/>
      <c r="E12" s="108"/>
      <c r="F12" s="108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</row>
    <row r="13" spans="1:25" ht="22.5" customHeight="1" x14ac:dyDescent="0.3">
      <c r="A13" s="120" t="s">
        <v>64</v>
      </c>
      <c r="B13" s="120">
        <v>0</v>
      </c>
      <c r="C13" s="113"/>
      <c r="D13" s="108"/>
      <c r="E13" s="108"/>
      <c r="F13" s="108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</row>
    <row r="14" spans="1:25" ht="22.5" customHeight="1" x14ac:dyDescent="0.3">
      <c r="A14" s="120" t="s">
        <v>65</v>
      </c>
      <c r="B14" s="120">
        <v>0</v>
      </c>
      <c r="C14" s="113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</row>
    <row r="15" spans="1:25" ht="22.5" customHeight="1" x14ac:dyDescent="0.3">
      <c r="A15" s="121" t="s">
        <v>66</v>
      </c>
      <c r="B15" s="120">
        <v>0</v>
      </c>
      <c r="C15" s="113"/>
      <c r="D15" s="108"/>
      <c r="E15" s="108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</row>
    <row r="16" spans="1:25" ht="22.5" customHeight="1" x14ac:dyDescent="0.3">
      <c r="A16" s="121" t="s">
        <v>67</v>
      </c>
      <c r="B16" s="120">
        <v>0</v>
      </c>
      <c r="C16" s="113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</row>
    <row r="17" spans="1:25" ht="22.5" customHeight="1" x14ac:dyDescent="0.3">
      <c r="A17" s="121" t="s">
        <v>68</v>
      </c>
      <c r="B17" s="120">
        <v>40</v>
      </c>
      <c r="C17" s="113"/>
      <c r="D17" s="108"/>
      <c r="E17" s="108"/>
      <c r="F17" s="108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</row>
    <row r="18" spans="1:25" ht="22.5" customHeight="1" x14ac:dyDescent="0.3">
      <c r="A18" s="121" t="s">
        <v>69</v>
      </c>
      <c r="B18" s="120">
        <v>0</v>
      </c>
      <c r="C18" s="113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</row>
    <row r="19" spans="1:25" ht="22.5" customHeight="1" x14ac:dyDescent="0.3">
      <c r="A19" s="121" t="s">
        <v>70</v>
      </c>
      <c r="B19" s="120">
        <v>35</v>
      </c>
      <c r="C19" s="113"/>
      <c r="D19" s="108"/>
      <c r="E19" s="108"/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25" ht="22.5" customHeight="1" x14ac:dyDescent="0.3">
      <c r="A20" s="121" t="s">
        <v>71</v>
      </c>
      <c r="B20" s="120">
        <v>0</v>
      </c>
      <c r="C20" s="113"/>
      <c r="D20" s="108"/>
      <c r="E20" s="108"/>
      <c r="F20" s="108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</row>
    <row r="21" spans="1:25" ht="22.5" customHeight="1" x14ac:dyDescent="0.3">
      <c r="A21" s="121" t="s">
        <v>72</v>
      </c>
      <c r="B21" s="120">
        <v>0</v>
      </c>
      <c r="C21" s="113"/>
      <c r="D21" s="108"/>
      <c r="E21" s="108"/>
      <c r="F21" s="10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spans="1:25" ht="22.5" customHeight="1" x14ac:dyDescent="0.3">
      <c r="A22" s="122"/>
      <c r="B22" s="123"/>
      <c r="C22" s="108"/>
      <c r="D22" s="108"/>
      <c r="E22" s="108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</row>
    <row r="23" spans="1:25" ht="22.5" customHeight="1" x14ac:dyDescent="0.3">
      <c r="A23" s="149" t="s">
        <v>73</v>
      </c>
      <c r="B23" s="150">
        <f>SUM(B24:B31)</f>
        <v>0</v>
      </c>
      <c r="C23" s="113"/>
      <c r="D23" s="108"/>
      <c r="E23" s="125"/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ht="22.5" customHeight="1" x14ac:dyDescent="0.3">
      <c r="A24" s="126" t="s">
        <v>74</v>
      </c>
      <c r="B24" s="120">
        <v>0</v>
      </c>
      <c r="C24" s="113"/>
      <c r="D24" s="108"/>
      <c r="E24" s="125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</row>
    <row r="25" spans="1:25" ht="22.5" customHeight="1" x14ac:dyDescent="0.3">
      <c r="A25" s="126" t="s">
        <v>75</v>
      </c>
      <c r="B25" s="120">
        <v>0</v>
      </c>
      <c r="C25" s="113"/>
      <c r="D25" s="108"/>
      <c r="E25" s="125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 ht="22.5" customHeight="1" x14ac:dyDescent="0.3">
      <c r="A26" s="126" t="s">
        <v>76</v>
      </c>
      <c r="B26" s="120">
        <v>0</v>
      </c>
      <c r="C26" s="113"/>
      <c r="D26" s="108"/>
      <c r="E26" s="125"/>
      <c r="F26" s="10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</row>
    <row r="27" spans="1:25" ht="22.5" customHeight="1" x14ac:dyDescent="0.3">
      <c r="A27" s="126" t="s">
        <v>77</v>
      </c>
      <c r="B27" s="120">
        <v>0</v>
      </c>
      <c r="C27" s="113"/>
      <c r="D27" s="108"/>
      <c r="E27" s="125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</row>
    <row r="28" spans="1:25" ht="22.5" customHeight="1" x14ac:dyDescent="0.3">
      <c r="A28" s="126" t="s">
        <v>78</v>
      </c>
      <c r="B28" s="120">
        <v>0</v>
      </c>
      <c r="C28" s="113"/>
      <c r="D28" s="108"/>
      <c r="E28" s="125"/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</row>
    <row r="29" spans="1:25" ht="22.5" customHeight="1" x14ac:dyDescent="0.3">
      <c r="A29" s="126" t="s">
        <v>79</v>
      </c>
      <c r="B29" s="120">
        <v>0</v>
      </c>
      <c r="C29" s="113"/>
      <c r="D29" s="108"/>
      <c r="E29" s="125"/>
      <c r="F29" s="108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</row>
    <row r="30" spans="1:25" ht="22.5" customHeight="1" x14ac:dyDescent="0.3">
      <c r="A30" s="126" t="s">
        <v>80</v>
      </c>
      <c r="B30" s="120">
        <v>0</v>
      </c>
      <c r="C30" s="113"/>
      <c r="D30" s="108"/>
      <c r="E30" s="125"/>
      <c r="F30" s="108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</row>
    <row r="31" spans="1:25" ht="22.5" customHeight="1" x14ac:dyDescent="0.3">
      <c r="A31" s="126" t="s">
        <v>81</v>
      </c>
      <c r="B31" s="120">
        <v>0</v>
      </c>
      <c r="C31" s="113"/>
      <c r="D31" s="108"/>
      <c r="E31" s="125"/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</row>
    <row r="32" spans="1:25" ht="22.5" customHeight="1" x14ac:dyDescent="0.3">
      <c r="A32" s="127"/>
      <c r="B32" s="123"/>
      <c r="C32" s="108"/>
      <c r="D32" s="108"/>
      <c r="E32" s="125"/>
      <c r="F32" s="108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</row>
    <row r="33" spans="1:25" ht="22.5" customHeight="1" x14ac:dyDescent="0.3">
      <c r="A33" s="149" t="s">
        <v>82</v>
      </c>
      <c r="B33" s="150">
        <f>SUM(B34:B37)</f>
        <v>0</v>
      </c>
      <c r="C33" s="113"/>
      <c r="D33" s="108"/>
      <c r="E33" s="125"/>
      <c r="F33" s="108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</row>
    <row r="34" spans="1:25" ht="22.5" customHeight="1" x14ac:dyDescent="0.3">
      <c r="A34" s="126" t="s">
        <v>83</v>
      </c>
      <c r="B34" s="120">
        <v>0</v>
      </c>
      <c r="C34" s="113"/>
      <c r="D34" s="108"/>
      <c r="E34" s="125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</row>
    <row r="35" spans="1:25" ht="22.5" customHeight="1" x14ac:dyDescent="0.3">
      <c r="A35" s="126" t="s">
        <v>84</v>
      </c>
      <c r="B35" s="120">
        <v>0</v>
      </c>
      <c r="C35" s="113"/>
      <c r="D35" s="108"/>
      <c r="E35" s="125"/>
      <c r="F35" s="108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</row>
    <row r="36" spans="1:25" ht="22.5" customHeight="1" x14ac:dyDescent="0.3">
      <c r="A36" s="126" t="s">
        <v>85</v>
      </c>
      <c r="B36" s="120">
        <v>0</v>
      </c>
      <c r="C36" s="113"/>
      <c r="D36" s="108"/>
      <c r="E36" s="125"/>
      <c r="F36" s="108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</row>
    <row r="37" spans="1:25" ht="22.5" customHeight="1" x14ac:dyDescent="0.3">
      <c r="A37" s="126" t="s">
        <v>86</v>
      </c>
      <c r="B37" s="120">
        <v>0</v>
      </c>
      <c r="C37" s="113"/>
      <c r="D37" s="108"/>
      <c r="E37" s="125"/>
      <c r="F37" s="108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</row>
    <row r="38" spans="1:25" ht="22.5" customHeight="1" x14ac:dyDescent="0.3">
      <c r="A38" s="127"/>
      <c r="B38" s="123"/>
      <c r="C38" s="108"/>
      <c r="D38" s="108"/>
      <c r="E38" s="125"/>
      <c r="F38" s="108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</row>
    <row r="39" spans="1:25" ht="22.5" customHeight="1" x14ac:dyDescent="0.3">
      <c r="A39" s="149" t="s">
        <v>87</v>
      </c>
      <c r="B39" s="150">
        <f>SUM(B40:B41)</f>
        <v>0</v>
      </c>
      <c r="C39" s="113"/>
      <c r="D39" s="108"/>
      <c r="E39" s="108"/>
      <c r="F39" s="108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</row>
    <row r="40" spans="1:25" ht="22.5" customHeight="1" x14ac:dyDescent="0.3">
      <c r="A40" s="126" t="s">
        <v>88</v>
      </c>
      <c r="B40" s="120"/>
      <c r="C40" s="113"/>
      <c r="D40" s="108"/>
      <c r="E40" s="108"/>
      <c r="F40" s="108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1" spans="1:25" ht="22.5" customHeight="1" x14ac:dyDescent="0.3">
      <c r="A41" s="126" t="s">
        <v>89</v>
      </c>
      <c r="B41" s="120">
        <v>0</v>
      </c>
      <c r="C41" s="113"/>
      <c r="D41" s="108"/>
      <c r="E41" s="108"/>
      <c r="F41" s="108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</row>
    <row r="42" spans="1:25" ht="22.5" customHeight="1" x14ac:dyDescent="0.3">
      <c r="A42" s="128"/>
      <c r="B42" s="129"/>
      <c r="C42" s="108"/>
      <c r="D42" s="108"/>
      <c r="E42" s="108"/>
      <c r="F42" s="108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spans="1:25" ht="22.5" customHeight="1" x14ac:dyDescent="0.35">
      <c r="A43" s="151" t="s">
        <v>90</v>
      </c>
      <c r="B43" s="144">
        <f>B44+B51</f>
        <v>0</v>
      </c>
      <c r="C43" s="113"/>
      <c r="D43" s="108"/>
      <c r="E43" s="108"/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</row>
    <row r="44" spans="1:25" ht="22.5" customHeight="1" x14ac:dyDescent="0.3">
      <c r="A44" s="124" t="s">
        <v>91</v>
      </c>
      <c r="B44" s="118">
        <f>SUM(B45:B49)</f>
        <v>0</v>
      </c>
      <c r="C44" s="113"/>
      <c r="D44" s="108"/>
      <c r="E44" s="108"/>
      <c r="F44" s="108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</row>
    <row r="45" spans="1:25" ht="22.5" customHeight="1" x14ac:dyDescent="0.3">
      <c r="A45" s="126" t="s">
        <v>92</v>
      </c>
      <c r="B45" s="120">
        <v>0</v>
      </c>
      <c r="C45" s="113"/>
      <c r="D45" s="108"/>
      <c r="E45" s="108"/>
      <c r="F45" s="108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spans="1:25" ht="22.5" customHeight="1" x14ac:dyDescent="0.3">
      <c r="A46" s="126" t="s">
        <v>93</v>
      </c>
      <c r="B46" s="120"/>
      <c r="C46" s="113"/>
      <c r="D46" s="108"/>
      <c r="E46" s="108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spans="1:25" ht="22.5" customHeight="1" x14ac:dyDescent="0.3">
      <c r="A47" s="126" t="s">
        <v>94</v>
      </c>
      <c r="B47" s="120"/>
      <c r="C47" s="113"/>
      <c r="D47" s="108"/>
      <c r="E47" s="108"/>
      <c r="F47" s="108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spans="1:25" ht="22.5" customHeight="1" x14ac:dyDescent="0.3">
      <c r="A48" s="126" t="s">
        <v>95</v>
      </c>
      <c r="B48" s="120"/>
      <c r="C48" s="113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spans="1:25" ht="22.5" customHeight="1" x14ac:dyDescent="0.3">
      <c r="A49" s="126" t="s">
        <v>96</v>
      </c>
      <c r="B49" s="120"/>
      <c r="C49" s="113"/>
      <c r="D49" s="108"/>
      <c r="E49" s="108"/>
      <c r="F49" s="108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spans="1:25" ht="22.5" customHeight="1" x14ac:dyDescent="0.3">
      <c r="A50" s="127"/>
      <c r="B50" s="123"/>
      <c r="C50" s="108"/>
      <c r="D50" s="108"/>
      <c r="E50" s="108"/>
      <c r="F50" s="108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spans="1:25" ht="22.5" customHeight="1" x14ac:dyDescent="0.3">
      <c r="A51" s="149" t="s">
        <v>97</v>
      </c>
      <c r="B51" s="150">
        <f>SUM(B52:B55)</f>
        <v>0</v>
      </c>
      <c r="C51" s="113"/>
      <c r="D51" s="108"/>
      <c r="E51" s="108"/>
      <c r="F51" s="108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spans="1:25" ht="22.5" customHeight="1" x14ac:dyDescent="0.3">
      <c r="A52" s="126" t="s">
        <v>98</v>
      </c>
      <c r="B52" s="120"/>
      <c r="C52" s="113"/>
      <c r="D52" s="108"/>
      <c r="E52" s="108"/>
      <c r="F52" s="108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spans="1:25" ht="22.5" customHeight="1" x14ac:dyDescent="0.3">
      <c r="A53" s="126" t="s">
        <v>99</v>
      </c>
      <c r="B53" s="120"/>
      <c r="C53" s="113"/>
      <c r="D53" s="108"/>
      <c r="E53" s="108"/>
      <c r="F53" s="108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spans="1:25" ht="22.5" customHeight="1" x14ac:dyDescent="0.3">
      <c r="A54" s="126" t="s">
        <v>100</v>
      </c>
      <c r="B54" s="120"/>
      <c r="C54" s="113"/>
      <c r="D54" s="108"/>
      <c r="E54" s="108"/>
      <c r="F54" s="108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spans="1:25" ht="22.5" customHeight="1" x14ac:dyDescent="0.3">
      <c r="A55" s="126" t="s">
        <v>101</v>
      </c>
      <c r="B55" s="120"/>
      <c r="C55" s="113"/>
      <c r="D55" s="108"/>
      <c r="E55" s="108"/>
      <c r="F55" s="108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spans="1:25" ht="22.5" customHeight="1" x14ac:dyDescent="0.3">
      <c r="A56" s="130"/>
      <c r="B56" s="130"/>
      <c r="C56" s="108"/>
      <c r="D56" s="108"/>
      <c r="E56" s="108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spans="1:25" ht="22.5" customHeight="1" x14ac:dyDescent="0.3"/>
    <row r="58" spans="1:25" ht="22.5" customHeight="1" x14ac:dyDescent="0.2"/>
    <row r="59" spans="1:25" ht="22.5" customHeight="1" x14ac:dyDescent="0.25">
      <c r="A59" s="108"/>
      <c r="B59" s="108"/>
      <c r="C59" s="108"/>
      <c r="D59" s="108"/>
      <c r="E59" s="108"/>
      <c r="F59" s="108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spans="1:25" ht="22.5" customHeight="1" x14ac:dyDescent="0.25">
      <c r="A60" s="131"/>
      <c r="B60" s="132"/>
      <c r="C60" s="108"/>
      <c r="D60" s="108"/>
      <c r="E60" s="108"/>
      <c r="F60" s="108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spans="1:25" ht="22.5" customHeight="1" x14ac:dyDescent="0.25">
      <c r="A61" s="131"/>
      <c r="B61" s="132"/>
      <c r="C61" s="108"/>
      <c r="D61" s="108"/>
      <c r="E61" s="108"/>
      <c r="F61" s="108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spans="1:25" ht="22.5" customHeight="1" x14ac:dyDescent="0.25">
      <c r="A62" s="108"/>
      <c r="B62" s="108"/>
      <c r="C62" s="108"/>
      <c r="D62" s="108"/>
      <c r="E62" s="108"/>
      <c r="F62" s="108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spans="1:25" ht="22.5" customHeight="1" x14ac:dyDescent="0.25">
      <c r="A63" s="108"/>
      <c r="B63" s="108"/>
      <c r="C63" s="108"/>
      <c r="D63" s="108"/>
      <c r="E63" s="108"/>
      <c r="F63" s="108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spans="1:25" ht="22.5" customHeight="1" x14ac:dyDescent="0.25">
      <c r="A64" s="108"/>
      <c r="B64" s="108"/>
      <c r="C64" s="108"/>
      <c r="D64" s="108"/>
      <c r="E64" s="108"/>
      <c r="F64" s="108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spans="1:25" ht="22.5" customHeight="1" x14ac:dyDescent="0.25">
      <c r="A65" s="108"/>
      <c r="B65" s="108"/>
      <c r="C65" s="108"/>
      <c r="D65" s="108"/>
      <c r="E65" s="108"/>
      <c r="F65" s="108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spans="1:25" ht="22.5" customHeight="1" x14ac:dyDescent="0.25">
      <c r="A66" s="108"/>
      <c r="B66" s="108"/>
      <c r="C66" s="108"/>
      <c r="D66" s="108"/>
      <c r="E66" s="108"/>
      <c r="F66" s="108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spans="1:25" ht="22.5" customHeight="1" x14ac:dyDescent="0.25">
      <c r="A67" s="108"/>
      <c r="B67" s="108"/>
      <c r="C67" s="108"/>
      <c r="D67" s="108"/>
      <c r="E67" s="108"/>
      <c r="F67" s="108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spans="1:25" ht="22.5" customHeight="1" x14ac:dyDescent="0.25">
      <c r="A68" s="108"/>
      <c r="B68" s="108"/>
      <c r="C68" s="108"/>
      <c r="D68" s="108"/>
      <c r="E68" s="108"/>
      <c r="F68" s="108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spans="1:25" ht="22.5" customHeight="1" x14ac:dyDescent="0.25">
      <c r="A69" s="108"/>
      <c r="B69" s="108"/>
      <c r="C69" s="108"/>
      <c r="D69" s="108"/>
      <c r="E69" s="108"/>
      <c r="F69" s="108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spans="1:25" ht="22.5" customHeight="1" x14ac:dyDescent="0.25">
      <c r="A70" s="108"/>
      <c r="B70" s="108"/>
      <c r="C70" s="108"/>
      <c r="D70" s="108"/>
      <c r="E70" s="108"/>
      <c r="F70" s="108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spans="1:25" ht="22.5" customHeight="1" x14ac:dyDescent="0.25">
      <c r="A71" s="108"/>
      <c r="B71" s="108"/>
      <c r="C71" s="108"/>
      <c r="D71" s="108"/>
      <c r="E71" s="108"/>
      <c r="F71" s="108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spans="1:25" ht="22.5" customHeight="1" x14ac:dyDescent="0.25">
      <c r="A72" s="108"/>
      <c r="B72" s="108"/>
      <c r="C72" s="108"/>
      <c r="D72" s="108"/>
      <c r="E72" s="108"/>
      <c r="F72" s="108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spans="1:25" ht="22.5" customHeight="1" x14ac:dyDescent="0.25">
      <c r="A73" s="108"/>
      <c r="B73" s="108"/>
      <c r="C73" s="108"/>
      <c r="D73" s="108"/>
      <c r="E73" s="108"/>
      <c r="F73" s="108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spans="1:25" ht="22.5" customHeight="1" x14ac:dyDescent="0.25">
      <c r="A74" s="108"/>
      <c r="B74" s="108"/>
      <c r="C74" s="108"/>
      <c r="D74" s="108"/>
      <c r="E74" s="108"/>
      <c r="F74" s="108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spans="1:25" ht="22.5" customHeight="1" x14ac:dyDescent="0.25">
      <c r="A75" s="108"/>
      <c r="B75" s="108"/>
      <c r="C75" s="108"/>
      <c r="D75" s="108"/>
      <c r="E75" s="108"/>
      <c r="F75" s="108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spans="1:25" ht="15.75" x14ac:dyDescent="0.25">
      <c r="A76" s="108"/>
      <c r="B76" s="108"/>
      <c r="C76" s="108"/>
      <c r="D76" s="108"/>
      <c r="E76" s="108"/>
      <c r="F76" s="108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spans="1:25" ht="15.75" x14ac:dyDescent="0.25">
      <c r="A77" s="108"/>
      <c r="B77" s="108"/>
      <c r="C77" s="108"/>
      <c r="D77" s="108"/>
      <c r="E77" s="108"/>
      <c r="F77" s="108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spans="1:25" ht="15.75" x14ac:dyDescent="0.25">
      <c r="A78" s="108"/>
      <c r="B78" s="108"/>
      <c r="C78" s="108"/>
      <c r="D78" s="108"/>
      <c r="E78" s="108"/>
      <c r="F78" s="108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spans="1:25" ht="15.75" x14ac:dyDescent="0.25">
      <c r="A79" s="108"/>
      <c r="B79" s="108"/>
      <c r="C79" s="108"/>
      <c r="D79" s="108"/>
      <c r="E79" s="108"/>
      <c r="F79" s="108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spans="1:25" ht="15.75" x14ac:dyDescent="0.25">
      <c r="A80" s="108"/>
      <c r="B80" s="108"/>
      <c r="C80" s="108"/>
      <c r="D80" s="108"/>
      <c r="E80" s="108"/>
      <c r="F80" s="108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spans="1:25" ht="15.75" x14ac:dyDescent="0.25">
      <c r="A81" s="108"/>
      <c r="B81" s="108"/>
      <c r="C81" s="108"/>
      <c r="D81" s="108"/>
      <c r="E81" s="108"/>
      <c r="F81" s="108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spans="1:25" ht="15.75" x14ac:dyDescent="0.25">
      <c r="A82" s="108"/>
      <c r="B82" s="108"/>
      <c r="C82" s="108"/>
      <c r="D82" s="108"/>
      <c r="E82" s="108"/>
      <c r="F82" s="108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spans="1:25" ht="15.75" x14ac:dyDescent="0.25">
      <c r="A83" s="108"/>
      <c r="B83" s="108"/>
      <c r="C83" s="108"/>
      <c r="D83" s="108"/>
      <c r="E83" s="108"/>
      <c r="F83" s="108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spans="1:25" ht="15.75" x14ac:dyDescent="0.25">
      <c r="A84" s="108"/>
      <c r="B84" s="108"/>
      <c r="C84" s="108"/>
      <c r="D84" s="108"/>
      <c r="E84" s="108"/>
      <c r="F84" s="108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spans="1:25" ht="15.75" x14ac:dyDescent="0.25">
      <c r="A85" s="108"/>
      <c r="B85" s="108"/>
      <c r="C85" s="108"/>
      <c r="D85" s="108"/>
      <c r="E85" s="108"/>
      <c r="F85" s="108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spans="1:25" ht="15.75" x14ac:dyDescent="0.25">
      <c r="A86" s="108"/>
      <c r="B86" s="108"/>
      <c r="C86" s="108"/>
      <c r="D86" s="108"/>
      <c r="E86" s="108"/>
      <c r="F86" s="108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spans="1:25" ht="15.75" x14ac:dyDescent="0.25">
      <c r="A87" s="108"/>
      <c r="B87" s="108"/>
      <c r="C87" s="108"/>
      <c r="D87" s="108"/>
      <c r="E87" s="108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spans="1:25" ht="15.75" x14ac:dyDescent="0.25">
      <c r="A88" s="108"/>
      <c r="B88" s="108"/>
      <c r="C88" s="108"/>
      <c r="D88" s="108"/>
      <c r="E88" s="108"/>
      <c r="F88" s="108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spans="1:25" ht="15.75" x14ac:dyDescent="0.25">
      <c r="A89" s="108"/>
      <c r="B89" s="108"/>
      <c r="C89" s="108"/>
      <c r="D89" s="108"/>
      <c r="E89" s="108"/>
      <c r="F89" s="108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spans="1:25" ht="15.75" x14ac:dyDescent="0.25">
      <c r="A90" s="108"/>
      <c r="B90" s="108"/>
      <c r="C90" s="108"/>
      <c r="D90" s="108"/>
      <c r="E90" s="108"/>
      <c r="F90" s="108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spans="1:25" ht="15.75" x14ac:dyDescent="0.25">
      <c r="A91" s="108"/>
      <c r="B91" s="108"/>
      <c r="C91" s="108"/>
      <c r="D91" s="108"/>
      <c r="E91" s="108"/>
      <c r="F91" s="108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spans="1:25" ht="15.75" x14ac:dyDescent="0.25">
      <c r="A92" s="108"/>
      <c r="B92" s="108"/>
      <c r="C92" s="108"/>
      <c r="D92" s="108"/>
      <c r="E92" s="108"/>
      <c r="F92" s="108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spans="1:25" ht="15.75" x14ac:dyDescent="0.25">
      <c r="A93" s="108"/>
      <c r="B93" s="108"/>
      <c r="C93" s="108"/>
      <c r="D93" s="108"/>
      <c r="E93" s="108"/>
      <c r="F93" s="108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spans="1:25" ht="15.75" x14ac:dyDescent="0.25">
      <c r="A94" s="108"/>
      <c r="B94" s="108"/>
      <c r="C94" s="108"/>
      <c r="D94" s="108"/>
      <c r="E94" s="108"/>
      <c r="F94" s="108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spans="1:25" ht="15.75" x14ac:dyDescent="0.25">
      <c r="A95" s="108"/>
      <c r="B95" s="108"/>
      <c r="C95" s="108"/>
      <c r="D95" s="108"/>
      <c r="E95" s="108"/>
      <c r="F95" s="108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spans="1:25" ht="15.75" x14ac:dyDescent="0.25">
      <c r="A96" s="108"/>
      <c r="B96" s="108"/>
      <c r="C96" s="108"/>
      <c r="D96" s="108"/>
      <c r="E96" s="108"/>
      <c r="F96" s="108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spans="1:25" ht="15.75" x14ac:dyDescent="0.25">
      <c r="A97" s="108"/>
      <c r="B97" s="108"/>
      <c r="C97" s="108"/>
      <c r="D97" s="108"/>
      <c r="E97" s="108"/>
      <c r="F97" s="108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spans="1:25" ht="15.75" x14ac:dyDescent="0.25">
      <c r="A98" s="108"/>
      <c r="B98" s="108"/>
      <c r="C98" s="108"/>
      <c r="D98" s="108"/>
      <c r="E98" s="108"/>
      <c r="F98" s="108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spans="1:25" ht="15.75" x14ac:dyDescent="0.25">
      <c r="A99" s="108"/>
      <c r="B99" s="108"/>
      <c r="C99" s="108"/>
      <c r="D99" s="108"/>
      <c r="E99" s="108"/>
      <c r="F99" s="108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spans="1:25" ht="15.75" x14ac:dyDescent="0.25">
      <c r="A100" s="108"/>
      <c r="B100" s="108"/>
      <c r="C100" s="108"/>
      <c r="D100" s="108"/>
      <c r="E100" s="108"/>
      <c r="F100" s="108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spans="1:25" ht="15.75" x14ac:dyDescent="0.25">
      <c r="A101" s="108"/>
      <c r="B101" s="108"/>
      <c r="C101" s="108"/>
      <c r="D101" s="108"/>
      <c r="E101" s="108"/>
      <c r="F101" s="108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spans="1:25" ht="15.75" x14ac:dyDescent="0.25">
      <c r="A102" s="108"/>
      <c r="B102" s="108"/>
      <c r="C102" s="108"/>
      <c r="D102" s="108"/>
      <c r="E102" s="108"/>
      <c r="F102" s="108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spans="1:25" ht="15.75" x14ac:dyDescent="0.25">
      <c r="A103" s="108"/>
      <c r="B103" s="108"/>
      <c r="C103" s="108"/>
      <c r="D103" s="108"/>
      <c r="E103" s="108"/>
      <c r="F103" s="108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spans="1:25" ht="15.75" x14ac:dyDescent="0.25">
      <c r="A104" s="108"/>
      <c r="B104" s="108"/>
      <c r="C104" s="108"/>
      <c r="D104" s="108"/>
      <c r="E104" s="108"/>
      <c r="F104" s="108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spans="1:25" ht="15.75" x14ac:dyDescent="0.25">
      <c r="A105" s="108"/>
      <c r="B105" s="108"/>
      <c r="C105" s="108"/>
      <c r="D105" s="108"/>
      <c r="E105" s="108"/>
      <c r="F105" s="108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spans="1:25" ht="15.75" x14ac:dyDescent="0.25">
      <c r="A106" s="108"/>
      <c r="B106" s="108"/>
      <c r="C106" s="108"/>
      <c r="D106" s="108"/>
      <c r="E106" s="108"/>
      <c r="F106" s="108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spans="1:25" ht="15.75" x14ac:dyDescent="0.25">
      <c r="A107" s="108"/>
      <c r="B107" s="108"/>
      <c r="C107" s="108"/>
      <c r="D107" s="108"/>
      <c r="E107" s="108"/>
      <c r="F107" s="108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spans="1:25" ht="15.75" x14ac:dyDescent="0.25">
      <c r="A108" s="108"/>
      <c r="B108" s="108"/>
      <c r="C108" s="108"/>
      <c r="D108" s="108"/>
      <c r="E108" s="108"/>
      <c r="F108" s="108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spans="1:25" ht="15.75" x14ac:dyDescent="0.25">
      <c r="A109" s="108"/>
      <c r="B109" s="108"/>
      <c r="C109" s="108"/>
      <c r="D109" s="108"/>
      <c r="E109" s="108"/>
      <c r="F109" s="108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spans="1:25" ht="15.75" x14ac:dyDescent="0.25">
      <c r="A110" s="108"/>
      <c r="B110" s="108"/>
      <c r="C110" s="108"/>
      <c r="D110" s="108"/>
      <c r="E110" s="108"/>
      <c r="F110" s="108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spans="1:25" ht="15.75" x14ac:dyDescent="0.25">
      <c r="A111" s="108"/>
      <c r="B111" s="108"/>
      <c r="C111" s="108"/>
      <c r="D111" s="108"/>
      <c r="E111" s="108"/>
      <c r="F111" s="108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spans="1:25" ht="15.75" x14ac:dyDescent="0.25">
      <c r="A112" s="108"/>
      <c r="B112" s="108"/>
      <c r="C112" s="108"/>
      <c r="D112" s="108"/>
      <c r="E112" s="108"/>
      <c r="F112" s="108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spans="1:25" ht="15.75" x14ac:dyDescent="0.25">
      <c r="A113" s="108"/>
      <c r="B113" s="108"/>
      <c r="C113" s="108"/>
      <c r="D113" s="108"/>
      <c r="E113" s="108"/>
      <c r="F113" s="108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spans="1:25" ht="15.75" x14ac:dyDescent="0.25">
      <c r="A114" s="108"/>
      <c r="B114" s="108"/>
      <c r="C114" s="108"/>
      <c r="D114" s="108"/>
      <c r="E114" s="108"/>
      <c r="F114" s="108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spans="1:25" ht="15.75" x14ac:dyDescent="0.25">
      <c r="A115" s="108"/>
      <c r="B115" s="108"/>
      <c r="C115" s="108"/>
      <c r="D115" s="108"/>
      <c r="E115" s="108"/>
      <c r="F115" s="108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spans="1:25" ht="15.75" x14ac:dyDescent="0.25">
      <c r="A116" s="108"/>
      <c r="B116" s="108"/>
      <c r="C116" s="108"/>
      <c r="D116" s="108"/>
      <c r="E116" s="108"/>
      <c r="F116" s="108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spans="1:25" ht="15.75" x14ac:dyDescent="0.25">
      <c r="A117" s="108"/>
      <c r="B117" s="108"/>
      <c r="C117" s="108"/>
      <c r="D117" s="108"/>
      <c r="E117" s="108"/>
      <c r="F117" s="108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spans="1:25" ht="15.75" x14ac:dyDescent="0.25">
      <c r="A118" s="108"/>
      <c r="B118" s="108"/>
      <c r="C118" s="108"/>
      <c r="D118" s="108"/>
      <c r="E118" s="108"/>
      <c r="F118" s="108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spans="1:25" ht="15.75" x14ac:dyDescent="0.25">
      <c r="A119" s="108"/>
      <c r="B119" s="108"/>
      <c r="C119" s="108"/>
      <c r="D119" s="108"/>
      <c r="E119" s="108"/>
      <c r="F119" s="108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spans="1:25" ht="15.75" x14ac:dyDescent="0.25">
      <c r="A120" s="108"/>
      <c r="B120" s="108"/>
      <c r="C120" s="108"/>
      <c r="D120" s="108"/>
      <c r="E120" s="108"/>
      <c r="F120" s="108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spans="1:25" ht="15.75" x14ac:dyDescent="0.25">
      <c r="A121" s="108"/>
      <c r="B121" s="108"/>
      <c r="C121" s="108"/>
      <c r="D121" s="108"/>
      <c r="E121" s="108"/>
      <c r="F121" s="108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spans="1:25" ht="15.75" x14ac:dyDescent="0.25">
      <c r="A122" s="108"/>
      <c r="B122" s="108"/>
      <c r="C122" s="108"/>
      <c r="D122" s="108"/>
      <c r="E122" s="108"/>
      <c r="F122" s="108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spans="1:25" ht="15.75" x14ac:dyDescent="0.25">
      <c r="A123" s="108"/>
      <c r="B123" s="108"/>
      <c r="C123" s="108"/>
      <c r="D123" s="108"/>
      <c r="E123" s="108"/>
      <c r="F123" s="108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spans="1:25" ht="15.75" x14ac:dyDescent="0.25">
      <c r="A124" s="108"/>
      <c r="B124" s="108"/>
      <c r="C124" s="108"/>
      <c r="D124" s="108"/>
      <c r="E124" s="108"/>
      <c r="F124" s="108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spans="1:25" ht="15.75" x14ac:dyDescent="0.25">
      <c r="A125" s="108"/>
      <c r="B125" s="108"/>
      <c r="C125" s="108"/>
      <c r="D125" s="108"/>
      <c r="E125" s="108"/>
      <c r="F125" s="108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spans="1:25" ht="15.75" x14ac:dyDescent="0.25">
      <c r="A126" s="108"/>
      <c r="B126" s="108"/>
      <c r="C126" s="108"/>
      <c r="D126" s="108"/>
      <c r="E126" s="108"/>
      <c r="F126" s="108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spans="1:25" ht="15.75" x14ac:dyDescent="0.25">
      <c r="A127" s="108"/>
      <c r="B127" s="108"/>
      <c r="C127" s="108"/>
      <c r="D127" s="108"/>
      <c r="E127" s="108"/>
      <c r="F127" s="108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spans="1:25" ht="15.75" x14ac:dyDescent="0.25">
      <c r="A128" s="108"/>
      <c r="B128" s="108"/>
      <c r="C128" s="108"/>
      <c r="D128" s="108"/>
      <c r="E128" s="108"/>
      <c r="F128" s="108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spans="1:25" ht="15.75" x14ac:dyDescent="0.25">
      <c r="A129" s="108"/>
      <c r="B129" s="108"/>
      <c r="C129" s="108"/>
      <c r="D129" s="108"/>
      <c r="E129" s="108"/>
      <c r="F129" s="108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spans="1:25" ht="15.75" x14ac:dyDescent="0.25">
      <c r="A130" s="108"/>
      <c r="B130" s="108"/>
      <c r="C130" s="108"/>
      <c r="D130" s="108"/>
      <c r="E130" s="108"/>
      <c r="F130" s="108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spans="1:25" ht="15.75" x14ac:dyDescent="0.25">
      <c r="A131" s="108"/>
      <c r="B131" s="108"/>
      <c r="C131" s="108"/>
      <c r="D131" s="108"/>
      <c r="E131" s="108"/>
      <c r="F131" s="108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spans="1:25" ht="15.75" x14ac:dyDescent="0.25">
      <c r="A132" s="108"/>
      <c r="B132" s="108"/>
      <c r="C132" s="108"/>
      <c r="D132" s="108"/>
      <c r="E132" s="108"/>
      <c r="F132" s="108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spans="1:25" ht="15.75" x14ac:dyDescent="0.25">
      <c r="A133" s="108"/>
      <c r="B133" s="108"/>
      <c r="C133" s="108"/>
      <c r="D133" s="108"/>
      <c r="E133" s="108"/>
      <c r="F133" s="108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spans="1:25" ht="15.75" x14ac:dyDescent="0.25">
      <c r="A134" s="108"/>
      <c r="B134" s="108"/>
      <c r="C134" s="108"/>
      <c r="D134" s="108"/>
      <c r="E134" s="108"/>
      <c r="F134" s="108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spans="1:25" ht="15.75" x14ac:dyDescent="0.25">
      <c r="A135" s="108"/>
      <c r="B135" s="108"/>
      <c r="C135" s="108"/>
      <c r="D135" s="108"/>
      <c r="E135" s="108"/>
      <c r="F135" s="108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spans="1:25" ht="15.75" x14ac:dyDescent="0.25">
      <c r="A136" s="108"/>
      <c r="B136" s="108"/>
      <c r="C136" s="108"/>
      <c r="D136" s="108"/>
      <c r="E136" s="108"/>
      <c r="F136" s="108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spans="1:25" ht="15.75" x14ac:dyDescent="0.25">
      <c r="A137" s="108"/>
      <c r="B137" s="108"/>
      <c r="C137" s="108"/>
      <c r="D137" s="108"/>
      <c r="E137" s="108"/>
      <c r="F137" s="108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spans="1:25" ht="15.75" x14ac:dyDescent="0.25">
      <c r="A138" s="108"/>
      <c r="B138" s="108"/>
      <c r="C138" s="108"/>
      <c r="D138" s="108"/>
      <c r="E138" s="108"/>
      <c r="F138" s="108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spans="1:25" ht="15.75" x14ac:dyDescent="0.25">
      <c r="A139" s="108"/>
      <c r="B139" s="108"/>
      <c r="C139" s="108"/>
      <c r="D139" s="108"/>
      <c r="E139" s="108"/>
      <c r="F139" s="108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spans="1:25" ht="15.75" x14ac:dyDescent="0.25">
      <c r="A140" s="108"/>
      <c r="B140" s="108"/>
      <c r="C140" s="108"/>
      <c r="D140" s="108"/>
      <c r="E140" s="108"/>
      <c r="F140" s="108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spans="1:25" ht="15.75" x14ac:dyDescent="0.25">
      <c r="A141" s="108"/>
      <c r="B141" s="108"/>
      <c r="C141" s="108"/>
      <c r="D141" s="108"/>
      <c r="E141" s="108"/>
      <c r="F141" s="108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spans="1:25" ht="15.75" x14ac:dyDescent="0.25">
      <c r="A142" s="108"/>
      <c r="B142" s="108"/>
      <c r="C142" s="108"/>
      <c r="D142" s="108"/>
      <c r="E142" s="108"/>
      <c r="F142" s="108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spans="1:25" ht="15.75" x14ac:dyDescent="0.25">
      <c r="A143" s="108"/>
      <c r="B143" s="108"/>
      <c r="C143" s="108"/>
      <c r="D143" s="108"/>
      <c r="E143" s="108"/>
      <c r="F143" s="108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spans="1:25" ht="15.75" x14ac:dyDescent="0.25">
      <c r="A144" s="108"/>
      <c r="B144" s="108"/>
      <c r="C144" s="108"/>
      <c r="D144" s="108"/>
      <c r="E144" s="108"/>
      <c r="F144" s="108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spans="1:25" ht="15.75" x14ac:dyDescent="0.25">
      <c r="A145" s="108"/>
      <c r="B145" s="108"/>
      <c r="C145" s="108"/>
      <c r="D145" s="108"/>
      <c r="E145" s="108"/>
      <c r="F145" s="108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spans="1:25" ht="15.75" x14ac:dyDescent="0.25">
      <c r="A146" s="108"/>
      <c r="B146" s="108"/>
      <c r="C146" s="108"/>
      <c r="D146" s="108"/>
      <c r="E146" s="108"/>
      <c r="F146" s="108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spans="1:25" ht="15.75" x14ac:dyDescent="0.25">
      <c r="A147" s="108"/>
      <c r="B147" s="108"/>
      <c r="C147" s="108"/>
      <c r="D147" s="108"/>
      <c r="E147" s="108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spans="1:25" ht="15.75" x14ac:dyDescent="0.25">
      <c r="A148" s="108"/>
      <c r="B148" s="108"/>
      <c r="C148" s="108"/>
      <c r="D148" s="108"/>
      <c r="E148" s="108"/>
      <c r="F148" s="108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spans="1:25" ht="15.75" x14ac:dyDescent="0.25">
      <c r="A149" s="108"/>
      <c r="B149" s="108"/>
      <c r="C149" s="108"/>
      <c r="D149" s="108"/>
      <c r="E149" s="108"/>
      <c r="F149" s="108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spans="1:25" ht="15.75" x14ac:dyDescent="0.25">
      <c r="A150" s="108"/>
      <c r="B150" s="108"/>
      <c r="C150" s="108"/>
      <c r="D150" s="108"/>
      <c r="E150" s="108"/>
      <c r="F150" s="108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spans="1:25" ht="15.75" x14ac:dyDescent="0.25">
      <c r="A151" s="108"/>
      <c r="B151" s="108"/>
      <c r="C151" s="108"/>
      <c r="D151" s="108"/>
      <c r="E151" s="108"/>
      <c r="F151" s="108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spans="1:25" ht="15.75" x14ac:dyDescent="0.25">
      <c r="A152" s="108"/>
      <c r="B152" s="108"/>
      <c r="C152" s="108"/>
      <c r="D152" s="108"/>
      <c r="E152" s="108"/>
      <c r="F152" s="108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spans="1:25" ht="15.75" x14ac:dyDescent="0.25">
      <c r="A153" s="108"/>
      <c r="B153" s="108"/>
      <c r="C153" s="108"/>
      <c r="D153" s="108"/>
      <c r="E153" s="108"/>
      <c r="F153" s="108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spans="1:25" ht="15.75" x14ac:dyDescent="0.25">
      <c r="A154" s="108"/>
      <c r="B154" s="108"/>
      <c r="C154" s="108"/>
      <c r="D154" s="108"/>
      <c r="E154" s="108"/>
      <c r="F154" s="108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spans="1:25" ht="15.75" x14ac:dyDescent="0.25">
      <c r="A155" s="108"/>
      <c r="B155" s="108"/>
      <c r="C155" s="108"/>
      <c r="D155" s="108"/>
      <c r="E155" s="108"/>
      <c r="F155" s="108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spans="1:25" ht="15.75" x14ac:dyDescent="0.25">
      <c r="A156" s="108"/>
      <c r="B156" s="108"/>
      <c r="C156" s="108"/>
      <c r="D156" s="108"/>
      <c r="E156" s="108"/>
      <c r="F156" s="108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spans="1:25" ht="15.75" x14ac:dyDescent="0.25">
      <c r="A157" s="108"/>
      <c r="B157" s="108"/>
      <c r="C157" s="108"/>
      <c r="D157" s="108"/>
      <c r="E157" s="108"/>
      <c r="F157" s="108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spans="1:25" ht="15.75" x14ac:dyDescent="0.25">
      <c r="A158" s="108"/>
      <c r="B158" s="108"/>
      <c r="C158" s="108"/>
      <c r="D158" s="108"/>
      <c r="E158" s="108"/>
      <c r="F158" s="108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spans="1:25" ht="15.75" x14ac:dyDescent="0.25">
      <c r="A159" s="108"/>
      <c r="B159" s="108"/>
      <c r="C159" s="108"/>
      <c r="D159" s="108"/>
      <c r="E159" s="108"/>
      <c r="F159" s="108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spans="1:25" ht="15.75" x14ac:dyDescent="0.25">
      <c r="A160" s="108"/>
      <c r="B160" s="108"/>
      <c r="C160" s="108"/>
      <c r="D160" s="108"/>
      <c r="E160" s="108"/>
      <c r="F160" s="108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spans="1:25" ht="15.75" x14ac:dyDescent="0.25">
      <c r="A161" s="108"/>
      <c r="B161" s="108"/>
      <c r="C161" s="108"/>
      <c r="D161" s="108"/>
      <c r="E161" s="108"/>
      <c r="F161" s="108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spans="1:25" ht="15.75" x14ac:dyDescent="0.25">
      <c r="A162" s="108"/>
      <c r="B162" s="108"/>
      <c r="C162" s="108"/>
      <c r="D162" s="108"/>
      <c r="E162" s="108"/>
      <c r="F162" s="108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spans="1:25" ht="15.75" x14ac:dyDescent="0.25">
      <c r="A163" s="108"/>
      <c r="B163" s="108"/>
      <c r="C163" s="108"/>
      <c r="D163" s="108"/>
      <c r="E163" s="108"/>
      <c r="F163" s="108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spans="1:25" ht="15.75" x14ac:dyDescent="0.25">
      <c r="A164" s="108"/>
      <c r="B164" s="108"/>
      <c r="C164" s="108"/>
      <c r="D164" s="108"/>
      <c r="E164" s="108"/>
      <c r="F164" s="108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spans="1:25" ht="15.75" x14ac:dyDescent="0.25">
      <c r="A165" s="108"/>
      <c r="B165" s="108"/>
      <c r="C165" s="108"/>
      <c r="D165" s="108"/>
      <c r="E165" s="108"/>
      <c r="F165" s="108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spans="1:25" ht="15.75" x14ac:dyDescent="0.25">
      <c r="A166" s="108"/>
      <c r="B166" s="108"/>
      <c r="C166" s="108"/>
      <c r="D166" s="108"/>
      <c r="E166" s="108"/>
      <c r="F166" s="108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spans="1:25" ht="15.75" x14ac:dyDescent="0.25">
      <c r="A167" s="108"/>
      <c r="B167" s="108"/>
      <c r="C167" s="108"/>
      <c r="D167" s="108"/>
      <c r="E167" s="108"/>
      <c r="F167" s="108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spans="1:25" ht="15.75" x14ac:dyDescent="0.25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spans="1:25" ht="15.75" x14ac:dyDescent="0.25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spans="1:25" ht="15.75" x14ac:dyDescent="0.25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spans="1:25" ht="15.75" x14ac:dyDescent="0.25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spans="1:25" ht="15.75" x14ac:dyDescent="0.25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spans="1:25" ht="15.75" x14ac:dyDescent="0.25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spans="1:25" ht="15.75" x14ac:dyDescent="0.25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spans="1:25" ht="15.75" x14ac:dyDescent="0.25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spans="1:25" ht="15.75" x14ac:dyDescent="0.25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spans="1:25" ht="15.75" x14ac:dyDescent="0.25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spans="1:25" ht="15.75" x14ac:dyDescent="0.25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spans="1:25" ht="15.75" x14ac:dyDescent="0.25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spans="1:25" ht="15.75" x14ac:dyDescent="0.25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spans="1:25" ht="15.75" x14ac:dyDescent="0.25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spans="1:25" ht="15.75" x14ac:dyDescent="0.25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spans="1:25" ht="15.75" x14ac:dyDescent="0.25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spans="1:25" ht="15.75" x14ac:dyDescent="0.25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spans="1:25" ht="15.75" x14ac:dyDescent="0.25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spans="1:25" ht="15.75" x14ac:dyDescent="0.25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spans="1:25" ht="15.75" x14ac:dyDescent="0.25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spans="1:25" ht="15.75" x14ac:dyDescent="0.2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spans="1:25" ht="15.75" x14ac:dyDescent="0.2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spans="1:25" ht="15.75" x14ac:dyDescent="0.25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spans="1:25" ht="15.75" x14ac:dyDescent="0.25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spans="1:25" ht="15.75" x14ac:dyDescent="0.25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spans="1:25" ht="15.75" x14ac:dyDescent="0.25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spans="1:25" ht="15.75" x14ac:dyDescent="0.25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spans="1:25" ht="15.75" x14ac:dyDescent="0.25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spans="1:25" ht="15.75" x14ac:dyDescent="0.25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spans="1:25" ht="15.75" x14ac:dyDescent="0.25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spans="1:25" ht="15.75" x14ac:dyDescent="0.25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spans="1:25" ht="15.75" x14ac:dyDescent="0.25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spans="1:25" ht="15.75" x14ac:dyDescent="0.25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spans="1:25" ht="15.75" x14ac:dyDescent="0.25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spans="1:25" ht="15.75" x14ac:dyDescent="0.25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spans="1:25" ht="15.75" x14ac:dyDescent="0.25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spans="1:25" ht="15.75" x14ac:dyDescent="0.25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spans="1:25" ht="15.75" x14ac:dyDescent="0.25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spans="1:25" ht="15.75" x14ac:dyDescent="0.25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spans="1:25" ht="15.75" x14ac:dyDescent="0.25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spans="1:25" ht="15.75" x14ac:dyDescent="0.25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spans="1:25" ht="15.75" x14ac:dyDescent="0.25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spans="1:25" ht="15.75" x14ac:dyDescent="0.25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spans="1:25" ht="15.75" x14ac:dyDescent="0.25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spans="1:25" ht="15.75" x14ac:dyDescent="0.25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spans="1:25" ht="15.75" x14ac:dyDescent="0.25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spans="1:25" ht="15.75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spans="1:25" ht="15.75" x14ac:dyDescent="0.25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spans="1:25" ht="15.75" x14ac:dyDescent="0.25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spans="1:25" ht="15.75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spans="1:25" ht="15.75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spans="1:25" ht="15.75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spans="1:25" ht="15.75" x14ac:dyDescent="0.25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spans="1:25" ht="15.75" x14ac:dyDescent="0.25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spans="1:25" ht="15.75" x14ac:dyDescent="0.25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spans="1:25" ht="15.75" x14ac:dyDescent="0.25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spans="1:25" ht="15.75" x14ac:dyDescent="0.25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spans="1:25" ht="15.75" x14ac:dyDescent="0.25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spans="1:25" ht="15.75" x14ac:dyDescent="0.25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spans="1:25" ht="15.75" x14ac:dyDescent="0.25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spans="1:25" ht="15.75" x14ac:dyDescent="0.25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spans="1:25" ht="15.75" x14ac:dyDescent="0.25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spans="1:25" ht="15.75" x14ac:dyDescent="0.25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spans="1:25" ht="15.75" x14ac:dyDescent="0.25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spans="1:25" ht="15.75" x14ac:dyDescent="0.25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spans="1:25" ht="15.75" x14ac:dyDescent="0.25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spans="1:25" ht="15.75" x14ac:dyDescent="0.25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spans="1:25" ht="15.75" x14ac:dyDescent="0.25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spans="1:25" ht="15.75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spans="1:25" ht="15.75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spans="1:25" ht="15.75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spans="1:25" ht="15.75" x14ac:dyDescent="0.25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spans="1:25" ht="15.75" x14ac:dyDescent="0.25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spans="1:25" ht="15.75" x14ac:dyDescent="0.25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spans="1:25" ht="15.75" x14ac:dyDescent="0.25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spans="1:25" ht="15.75" x14ac:dyDescent="0.25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spans="1:25" ht="15.75" x14ac:dyDescent="0.25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spans="1:25" ht="15.75" x14ac:dyDescent="0.25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spans="1:25" ht="15.75" x14ac:dyDescent="0.25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spans="1:25" ht="15.75" x14ac:dyDescent="0.25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spans="1:25" ht="15.75" x14ac:dyDescent="0.25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spans="1:25" ht="15.75" x14ac:dyDescent="0.25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spans="1:25" ht="15.75" x14ac:dyDescent="0.25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spans="1:25" ht="15.75" x14ac:dyDescent="0.25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spans="1:25" ht="15.75" x14ac:dyDescent="0.25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spans="1:25" ht="15.75" x14ac:dyDescent="0.25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spans="1:25" ht="15.75" x14ac:dyDescent="0.25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spans="1:25" ht="15.75" x14ac:dyDescent="0.25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spans="1:25" ht="15.75" x14ac:dyDescent="0.25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spans="1:25" ht="15.75" x14ac:dyDescent="0.25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spans="1:25" ht="15.75" x14ac:dyDescent="0.25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spans="1:25" ht="15.75" x14ac:dyDescent="0.25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spans="1:25" ht="15.75" x14ac:dyDescent="0.25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spans="1:25" ht="15.75" x14ac:dyDescent="0.25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spans="1:25" ht="15.75" x14ac:dyDescent="0.25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spans="1:25" ht="15.75" x14ac:dyDescent="0.25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spans="1:25" ht="15.75" x14ac:dyDescent="0.25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spans="1:25" ht="15.75" x14ac:dyDescent="0.25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spans="1:25" ht="15.75" x14ac:dyDescent="0.25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spans="1:25" ht="15.75" x14ac:dyDescent="0.25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spans="1:25" ht="15.75" x14ac:dyDescent="0.25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spans="1:25" ht="15.75" x14ac:dyDescent="0.25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spans="1:25" ht="15.75" x14ac:dyDescent="0.25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spans="1:25" ht="15.75" x14ac:dyDescent="0.25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spans="1:25" ht="15.75" x14ac:dyDescent="0.25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spans="1:25" ht="15.75" x14ac:dyDescent="0.25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spans="1:25" ht="15.75" x14ac:dyDescent="0.25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spans="1:25" ht="15.75" x14ac:dyDescent="0.25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spans="1:25" ht="15.75" x14ac:dyDescent="0.25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spans="1:25" ht="15.75" x14ac:dyDescent="0.25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spans="1:25" ht="15.75" x14ac:dyDescent="0.25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spans="1:25" ht="15.75" x14ac:dyDescent="0.25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spans="1:25" ht="15.75" x14ac:dyDescent="0.25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spans="1:25" ht="15.75" x14ac:dyDescent="0.25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spans="1:25" ht="15.75" x14ac:dyDescent="0.25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spans="1:25" ht="15.75" x14ac:dyDescent="0.25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spans="1:25" ht="15.75" x14ac:dyDescent="0.25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spans="1:25" ht="15.75" x14ac:dyDescent="0.25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spans="1:25" ht="15.75" x14ac:dyDescent="0.25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spans="1:25" ht="15.75" x14ac:dyDescent="0.25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spans="1:25" ht="15.75" x14ac:dyDescent="0.25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spans="1:25" ht="15.75" x14ac:dyDescent="0.25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spans="1:25" ht="15.75" x14ac:dyDescent="0.25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spans="1:25" ht="15.75" x14ac:dyDescent="0.25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spans="1:25" ht="15.75" x14ac:dyDescent="0.25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spans="1:25" ht="15.75" x14ac:dyDescent="0.25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spans="1:25" ht="15.75" x14ac:dyDescent="0.25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spans="1:25" ht="15.75" x14ac:dyDescent="0.25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spans="1:25" ht="15.75" x14ac:dyDescent="0.25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spans="1:25" ht="15.75" x14ac:dyDescent="0.25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spans="1:25" ht="15.75" x14ac:dyDescent="0.25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spans="1:25" ht="15.75" x14ac:dyDescent="0.25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spans="1:25" ht="15.75" x14ac:dyDescent="0.25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spans="1:25" ht="15.75" x14ac:dyDescent="0.25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spans="1:25" ht="15.75" x14ac:dyDescent="0.25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spans="1:25" ht="15.75" x14ac:dyDescent="0.25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spans="1:25" ht="15.75" x14ac:dyDescent="0.25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spans="1:25" ht="15.75" x14ac:dyDescent="0.25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spans="1:25" ht="15.75" x14ac:dyDescent="0.25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spans="1:25" ht="15.75" x14ac:dyDescent="0.25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spans="1:25" ht="15.75" x14ac:dyDescent="0.25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spans="1:25" ht="15.75" x14ac:dyDescent="0.25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spans="1:25" ht="15.75" x14ac:dyDescent="0.25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spans="1:25" ht="15.75" x14ac:dyDescent="0.25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spans="1:25" ht="15.75" x14ac:dyDescent="0.25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spans="1:25" ht="15.75" x14ac:dyDescent="0.25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spans="1:25" ht="15.75" x14ac:dyDescent="0.25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spans="1:25" ht="15.75" x14ac:dyDescent="0.25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spans="1:25" ht="15.75" x14ac:dyDescent="0.25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spans="1:25" ht="15.75" x14ac:dyDescent="0.25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spans="1:25" ht="15.75" x14ac:dyDescent="0.25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spans="1:25" ht="15.75" x14ac:dyDescent="0.25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spans="1:25" ht="15.75" x14ac:dyDescent="0.25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spans="1:25" ht="15.75" x14ac:dyDescent="0.25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spans="1:25" ht="15.75" x14ac:dyDescent="0.25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spans="1:25" ht="15.75" x14ac:dyDescent="0.25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spans="1:25" ht="15.75" x14ac:dyDescent="0.25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spans="1:25" ht="15.75" x14ac:dyDescent="0.25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spans="1:25" ht="15.75" x14ac:dyDescent="0.25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spans="1:25" ht="15.75" x14ac:dyDescent="0.25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spans="1:25" ht="15.75" x14ac:dyDescent="0.25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spans="1:25" ht="15.75" x14ac:dyDescent="0.25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spans="1:25" ht="15.75" x14ac:dyDescent="0.25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spans="1:25" ht="15.75" x14ac:dyDescent="0.25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spans="1:25" ht="15.75" x14ac:dyDescent="0.25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spans="1:25" ht="15.75" x14ac:dyDescent="0.25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spans="1:25" ht="15.75" x14ac:dyDescent="0.25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spans="1:25" ht="15.75" x14ac:dyDescent="0.25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spans="1:25" ht="15.75" x14ac:dyDescent="0.25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spans="1:25" ht="15.75" x14ac:dyDescent="0.25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spans="1:25" ht="15.75" x14ac:dyDescent="0.25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spans="1:25" ht="15.75" x14ac:dyDescent="0.25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spans="1:25" ht="15.75" x14ac:dyDescent="0.25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spans="1:25" ht="15.75" x14ac:dyDescent="0.25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spans="1:25" ht="15.75" x14ac:dyDescent="0.25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spans="1:25" ht="15.75" x14ac:dyDescent="0.25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spans="1:25" ht="15.75" x14ac:dyDescent="0.25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spans="1:25" ht="15.75" x14ac:dyDescent="0.25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spans="1:25" ht="15.75" x14ac:dyDescent="0.25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spans="1:25" ht="15.75" x14ac:dyDescent="0.25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spans="1:25" ht="15.75" x14ac:dyDescent="0.25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spans="1:25" ht="15.75" x14ac:dyDescent="0.25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spans="1:25" ht="15.75" x14ac:dyDescent="0.25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spans="1:25" ht="15.75" x14ac:dyDescent="0.25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spans="1:25" ht="15.75" x14ac:dyDescent="0.25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spans="1:25" ht="15.75" x14ac:dyDescent="0.25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spans="1:25" ht="15.75" x14ac:dyDescent="0.25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spans="1:25" ht="15.75" x14ac:dyDescent="0.25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spans="1:25" ht="15.75" x14ac:dyDescent="0.25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spans="1:25" ht="15.75" x14ac:dyDescent="0.25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spans="1:25" ht="15.75" x14ac:dyDescent="0.25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spans="1:25" ht="15.75" x14ac:dyDescent="0.25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spans="1:25" ht="15.75" x14ac:dyDescent="0.25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spans="1:25" ht="15.75" x14ac:dyDescent="0.25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spans="1:25" ht="15.75" x14ac:dyDescent="0.25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spans="1:25" ht="15.75" x14ac:dyDescent="0.25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spans="1:25" ht="15.75" x14ac:dyDescent="0.25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spans="1:25" ht="15.75" x14ac:dyDescent="0.25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spans="1:25" ht="15.75" x14ac:dyDescent="0.25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spans="1:25" ht="15.75" x14ac:dyDescent="0.25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spans="1:25" ht="15.75" x14ac:dyDescent="0.25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spans="1:25" ht="15.75" x14ac:dyDescent="0.25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spans="1:25" ht="15.75" x14ac:dyDescent="0.25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spans="1:25" ht="15.75" x14ac:dyDescent="0.25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spans="1:25" ht="15.75" x14ac:dyDescent="0.25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spans="1:25" ht="15.75" x14ac:dyDescent="0.25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spans="1:25" ht="15.75" x14ac:dyDescent="0.25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spans="1:25" ht="15.75" x14ac:dyDescent="0.25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spans="1:25" ht="15.75" x14ac:dyDescent="0.25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spans="1:25" ht="15.75" x14ac:dyDescent="0.25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spans="1:25" ht="15.75" x14ac:dyDescent="0.25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spans="1:25" ht="15.75" x14ac:dyDescent="0.25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spans="1:25" ht="15.75" x14ac:dyDescent="0.25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spans="1:25" ht="15.75" x14ac:dyDescent="0.25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spans="1:25" ht="15.75" x14ac:dyDescent="0.25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spans="1:25" ht="15.75" x14ac:dyDescent="0.25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spans="1:25" ht="15.75" x14ac:dyDescent="0.25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spans="1:25" ht="15.75" x14ac:dyDescent="0.25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spans="1:25" ht="15.75" x14ac:dyDescent="0.25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spans="1:25" ht="15.75" x14ac:dyDescent="0.25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spans="1:25" ht="15.75" x14ac:dyDescent="0.25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spans="1:25" ht="15.75" x14ac:dyDescent="0.25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spans="1:25" ht="15.75" x14ac:dyDescent="0.25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spans="1:25" ht="15.75" x14ac:dyDescent="0.25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spans="1:25" ht="15.75" x14ac:dyDescent="0.25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spans="1:25" ht="15.75" x14ac:dyDescent="0.25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spans="1:25" ht="15.75" x14ac:dyDescent="0.25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spans="1:25" ht="15.75" x14ac:dyDescent="0.25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spans="1:25" ht="15.75" x14ac:dyDescent="0.25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spans="1:25" ht="15.75" x14ac:dyDescent="0.25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spans="1:25" ht="15.75" x14ac:dyDescent="0.25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spans="1:25" ht="15.75" x14ac:dyDescent="0.25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spans="1:25" ht="15.75" x14ac:dyDescent="0.25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spans="1:25" ht="15.75" x14ac:dyDescent="0.25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spans="1:25" ht="15.75" x14ac:dyDescent="0.25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spans="1:25" ht="15.75" x14ac:dyDescent="0.25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spans="1:25" ht="15.75" x14ac:dyDescent="0.25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spans="1:25" ht="15.75" x14ac:dyDescent="0.25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spans="1:25" ht="15.75" x14ac:dyDescent="0.25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spans="1:25" ht="15.75" x14ac:dyDescent="0.25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spans="1:25" ht="15.75" x14ac:dyDescent="0.25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spans="1:25" ht="15.75" x14ac:dyDescent="0.25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spans="1:25" ht="15.75" x14ac:dyDescent="0.25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spans="1:25" ht="15.75" x14ac:dyDescent="0.25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spans="1:25" ht="15.75" x14ac:dyDescent="0.25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spans="1:25" ht="15.75" x14ac:dyDescent="0.25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spans="1:25" ht="15.75" x14ac:dyDescent="0.25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spans="1:25" ht="15.75" x14ac:dyDescent="0.25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spans="1:25" ht="15.75" x14ac:dyDescent="0.25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spans="1:25" ht="15.75" x14ac:dyDescent="0.25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spans="1:25" ht="15.75" x14ac:dyDescent="0.25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spans="1:25" ht="15.75" x14ac:dyDescent="0.25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spans="1:25" ht="15.75" x14ac:dyDescent="0.25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spans="1:25" ht="15.75" x14ac:dyDescent="0.25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spans="1:25" ht="15.75" x14ac:dyDescent="0.25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spans="1:25" ht="15.75" x14ac:dyDescent="0.25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spans="1:25" ht="15.75" x14ac:dyDescent="0.25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spans="1:25" ht="15.75" x14ac:dyDescent="0.25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spans="1:25" ht="15.75" x14ac:dyDescent="0.25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spans="1:25" ht="15.75" x14ac:dyDescent="0.25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spans="1:25" ht="15.75" x14ac:dyDescent="0.25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spans="1:25" ht="15.75" x14ac:dyDescent="0.25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spans="1:25" ht="15.75" x14ac:dyDescent="0.25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spans="1:25" ht="15.75" x14ac:dyDescent="0.25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spans="1:25" ht="15.75" x14ac:dyDescent="0.25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spans="1:25" ht="15.75" x14ac:dyDescent="0.25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spans="1:25" ht="15.75" x14ac:dyDescent="0.25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spans="1:25" ht="15.75" x14ac:dyDescent="0.25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spans="1:25" ht="15.75" x14ac:dyDescent="0.25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spans="1:25" ht="15.75" x14ac:dyDescent="0.25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spans="1:25" ht="15.75" x14ac:dyDescent="0.25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spans="1:25" ht="15.75" x14ac:dyDescent="0.25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spans="1:25" ht="15.75" x14ac:dyDescent="0.25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spans="1:25" ht="15.75" x14ac:dyDescent="0.25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spans="1:25" ht="15.75" x14ac:dyDescent="0.25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spans="1:25" ht="15.75" x14ac:dyDescent="0.25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spans="1:25" ht="15.75" x14ac:dyDescent="0.25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spans="1:25" ht="15.75" x14ac:dyDescent="0.25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spans="1:25" ht="15.75" x14ac:dyDescent="0.25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spans="1:25" ht="15.75" x14ac:dyDescent="0.25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spans="1:25" ht="15.75" x14ac:dyDescent="0.25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spans="1:25" ht="15.75" x14ac:dyDescent="0.25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spans="1:25" ht="15.75" x14ac:dyDescent="0.25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spans="1:25" ht="15.75" x14ac:dyDescent="0.25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spans="1:25" ht="15.75" x14ac:dyDescent="0.25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spans="1:25" ht="15.75" x14ac:dyDescent="0.25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spans="1:25" ht="15.75" x14ac:dyDescent="0.25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spans="1:25" ht="15.75" x14ac:dyDescent="0.25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spans="1:25" ht="15.75" x14ac:dyDescent="0.25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spans="1:25" ht="15.75" x14ac:dyDescent="0.25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spans="1:25" ht="15.75" x14ac:dyDescent="0.25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spans="1:25" ht="15.75" x14ac:dyDescent="0.25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spans="1:25" ht="15.75" x14ac:dyDescent="0.25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spans="1:25" ht="15.75" x14ac:dyDescent="0.25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spans="1:25" ht="15.75" x14ac:dyDescent="0.25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spans="1:25" ht="15.75" x14ac:dyDescent="0.25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spans="1:25" ht="15.75" x14ac:dyDescent="0.25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spans="1:25" ht="15.75" x14ac:dyDescent="0.25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spans="1:25" ht="15.75" x14ac:dyDescent="0.25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spans="1:25" ht="15.75" x14ac:dyDescent="0.25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spans="1:25" ht="15.75" x14ac:dyDescent="0.25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spans="1:25" ht="15.75" x14ac:dyDescent="0.25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spans="1:25" ht="15.75" x14ac:dyDescent="0.25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spans="1:25" ht="15.75" x14ac:dyDescent="0.25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spans="1:25" ht="15.75" x14ac:dyDescent="0.25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spans="1:25" ht="15.75" x14ac:dyDescent="0.25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spans="1:25" ht="15.75" x14ac:dyDescent="0.25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spans="1:25" ht="15.75" x14ac:dyDescent="0.25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spans="1:25" ht="15.75" x14ac:dyDescent="0.25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spans="1:25" ht="15.75" x14ac:dyDescent="0.25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spans="1:25" ht="15.75" x14ac:dyDescent="0.25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spans="1:25" ht="15.75" x14ac:dyDescent="0.25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spans="1:25" ht="15.75" x14ac:dyDescent="0.25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spans="1:25" ht="15.75" x14ac:dyDescent="0.25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spans="1:25" ht="15.75" x14ac:dyDescent="0.25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spans="1:25" ht="15.75" x14ac:dyDescent="0.25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spans="1:25" ht="15.75" x14ac:dyDescent="0.25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spans="1:25" ht="15.75" x14ac:dyDescent="0.25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spans="1:25" ht="15.75" x14ac:dyDescent="0.25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spans="1:25" ht="15.75" x14ac:dyDescent="0.25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spans="1:25" ht="15.75" x14ac:dyDescent="0.25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spans="1:25" ht="15.75" x14ac:dyDescent="0.25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spans="1:25" ht="15.75" x14ac:dyDescent="0.25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spans="1:25" ht="15.75" x14ac:dyDescent="0.25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spans="1:25" ht="15.75" x14ac:dyDescent="0.25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spans="1:25" ht="15.75" x14ac:dyDescent="0.25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spans="1:25" ht="15.75" x14ac:dyDescent="0.25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spans="1:25" ht="15.75" x14ac:dyDescent="0.25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spans="1:25" ht="15.75" x14ac:dyDescent="0.25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spans="1:25" ht="15.75" x14ac:dyDescent="0.25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spans="1:25" ht="15.75" x14ac:dyDescent="0.25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spans="1:25" ht="15.75" x14ac:dyDescent="0.25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spans="1:25" ht="15.75" x14ac:dyDescent="0.25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spans="1:25" ht="15.75" x14ac:dyDescent="0.25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spans="1:25" ht="15.75" x14ac:dyDescent="0.25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spans="1:25" ht="15.75" x14ac:dyDescent="0.25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spans="1:25" ht="15.75" x14ac:dyDescent="0.25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spans="1:25" ht="15.75" x14ac:dyDescent="0.2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spans="1:25" ht="15.75" x14ac:dyDescent="0.25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spans="1:25" ht="15.75" x14ac:dyDescent="0.25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spans="1:25" ht="15.75" x14ac:dyDescent="0.25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spans="1:25" ht="15.75" x14ac:dyDescent="0.25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spans="1:25" ht="15.75" x14ac:dyDescent="0.25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spans="1:25" ht="15.75" x14ac:dyDescent="0.25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spans="1:25" ht="15.75" x14ac:dyDescent="0.25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spans="1:25" ht="15.75" x14ac:dyDescent="0.25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spans="1:25" ht="15.75" x14ac:dyDescent="0.25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spans="1:25" ht="15.75" x14ac:dyDescent="0.2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spans="1:25" ht="15.75" x14ac:dyDescent="0.25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spans="1:25" ht="15.75" x14ac:dyDescent="0.25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spans="1:25" ht="15.75" x14ac:dyDescent="0.25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spans="1:25" ht="15.75" x14ac:dyDescent="0.25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spans="1:25" ht="15.75" x14ac:dyDescent="0.25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spans="1:25" ht="15.75" x14ac:dyDescent="0.25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spans="1:25" ht="15.75" x14ac:dyDescent="0.25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spans="1:25" ht="15.75" x14ac:dyDescent="0.25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spans="1:25" ht="15.75" x14ac:dyDescent="0.25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spans="1:25" ht="15.75" x14ac:dyDescent="0.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spans="1:25" ht="15.75" x14ac:dyDescent="0.25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spans="1:25" ht="15.75" x14ac:dyDescent="0.25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spans="1:25" ht="15.75" x14ac:dyDescent="0.25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spans="1:25" ht="15.75" x14ac:dyDescent="0.25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spans="1:25" ht="15.75" x14ac:dyDescent="0.25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spans="1:25" ht="15.75" x14ac:dyDescent="0.25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spans="1:25" ht="15.75" x14ac:dyDescent="0.25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spans="1:25" ht="15.75" x14ac:dyDescent="0.25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spans="1:25" ht="15.75" x14ac:dyDescent="0.25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spans="1:25" ht="15.75" x14ac:dyDescent="0.2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spans="1:25" ht="15.75" x14ac:dyDescent="0.25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spans="1:25" ht="15.75" x14ac:dyDescent="0.25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spans="1:25" ht="15.75" x14ac:dyDescent="0.25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spans="1:25" ht="15.75" x14ac:dyDescent="0.25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spans="1:25" ht="15.75" x14ac:dyDescent="0.25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spans="1:25" ht="15.75" x14ac:dyDescent="0.25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spans="1:25" ht="15.75" x14ac:dyDescent="0.25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spans="1:25" ht="15.75" x14ac:dyDescent="0.25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spans="1:25" ht="15.75" x14ac:dyDescent="0.25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spans="1:25" ht="15.75" x14ac:dyDescent="0.2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spans="1:25" ht="15.75" x14ac:dyDescent="0.25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spans="1:25" ht="15.75" x14ac:dyDescent="0.25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spans="1:25" ht="15.75" x14ac:dyDescent="0.25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spans="1:25" ht="15.75" x14ac:dyDescent="0.25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spans="1:25" ht="15.75" x14ac:dyDescent="0.25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spans="1:25" ht="15.75" x14ac:dyDescent="0.25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spans="1:25" ht="15.75" x14ac:dyDescent="0.25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spans="1:25" ht="15.75" x14ac:dyDescent="0.25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spans="1:25" ht="15.75" x14ac:dyDescent="0.25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spans="1:25" ht="15.75" x14ac:dyDescent="0.2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spans="1:25" ht="15.75" x14ac:dyDescent="0.25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spans="1:25" ht="15.75" x14ac:dyDescent="0.25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spans="1:25" ht="15.75" x14ac:dyDescent="0.25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spans="1:25" ht="15.75" x14ac:dyDescent="0.25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spans="1:25" ht="15.75" x14ac:dyDescent="0.25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spans="1:25" ht="15.75" x14ac:dyDescent="0.25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spans="1:25" ht="15.75" x14ac:dyDescent="0.25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spans="1:25" ht="15.75" x14ac:dyDescent="0.25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spans="1:25" ht="15.75" x14ac:dyDescent="0.25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spans="1:25" ht="15.75" x14ac:dyDescent="0.2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spans="1:25" ht="15.75" x14ac:dyDescent="0.25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spans="1:25" ht="15.75" x14ac:dyDescent="0.25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spans="1:25" ht="15.75" x14ac:dyDescent="0.25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spans="1:25" ht="15.75" x14ac:dyDescent="0.25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spans="1:25" ht="15.75" x14ac:dyDescent="0.25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spans="1:25" ht="15.75" x14ac:dyDescent="0.25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spans="1:25" ht="15.75" x14ac:dyDescent="0.25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spans="1:25" ht="15.75" x14ac:dyDescent="0.25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spans="1:25" ht="15.75" x14ac:dyDescent="0.25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spans="1:25" ht="15.75" x14ac:dyDescent="0.2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spans="1:25" ht="15.75" x14ac:dyDescent="0.25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spans="1:25" ht="15.75" x14ac:dyDescent="0.25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spans="1:25" ht="15.75" x14ac:dyDescent="0.25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spans="1:25" ht="15.75" x14ac:dyDescent="0.25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spans="1:25" ht="15.75" x14ac:dyDescent="0.25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spans="1:25" ht="15.75" x14ac:dyDescent="0.25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spans="1:25" ht="15.75" x14ac:dyDescent="0.25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spans="1:25" ht="15.75" x14ac:dyDescent="0.25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spans="1:25" ht="15.75" x14ac:dyDescent="0.25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spans="1:25" ht="15.75" x14ac:dyDescent="0.2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spans="1:25" ht="15.75" x14ac:dyDescent="0.25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spans="1:25" ht="15.75" x14ac:dyDescent="0.25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spans="1:25" ht="15.75" x14ac:dyDescent="0.25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spans="1:25" ht="15.75" x14ac:dyDescent="0.25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spans="1:25" ht="15.75" x14ac:dyDescent="0.25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spans="1:25" ht="15.75" x14ac:dyDescent="0.25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spans="1:25" ht="15.75" x14ac:dyDescent="0.25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spans="1:25" ht="15.75" x14ac:dyDescent="0.25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spans="1:25" ht="15.75" x14ac:dyDescent="0.25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spans="1:25" ht="15.75" x14ac:dyDescent="0.2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spans="1:25" ht="15.75" x14ac:dyDescent="0.25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spans="1:25" ht="15.75" x14ac:dyDescent="0.25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spans="1:25" ht="15.75" x14ac:dyDescent="0.25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spans="1:25" ht="15.75" x14ac:dyDescent="0.25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spans="1:25" ht="15.75" x14ac:dyDescent="0.25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spans="1:25" ht="15.75" x14ac:dyDescent="0.25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spans="1:25" ht="15.75" x14ac:dyDescent="0.25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spans="1:25" ht="15.75" x14ac:dyDescent="0.25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spans="1:25" ht="15.75" x14ac:dyDescent="0.25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spans="1:25" ht="15.75" x14ac:dyDescent="0.2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spans="1:25" ht="15.75" x14ac:dyDescent="0.25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spans="1:25" ht="15.75" x14ac:dyDescent="0.25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spans="1:25" ht="15.75" x14ac:dyDescent="0.25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spans="1:25" ht="15.75" x14ac:dyDescent="0.25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spans="1:25" ht="15.75" x14ac:dyDescent="0.25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spans="1:25" ht="15.75" x14ac:dyDescent="0.25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spans="1:25" ht="15.75" x14ac:dyDescent="0.25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spans="1:25" ht="15.75" x14ac:dyDescent="0.25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spans="1:25" ht="15.75" x14ac:dyDescent="0.25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spans="1:25" ht="15.75" x14ac:dyDescent="0.2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spans="1:25" ht="15.75" x14ac:dyDescent="0.25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spans="1:25" ht="15.75" x14ac:dyDescent="0.25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spans="1:25" ht="15.75" x14ac:dyDescent="0.25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spans="1:25" ht="15.75" x14ac:dyDescent="0.25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spans="1:25" ht="15.75" x14ac:dyDescent="0.25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spans="1:25" ht="15.75" x14ac:dyDescent="0.25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spans="1:25" ht="15.75" x14ac:dyDescent="0.25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spans="1:25" ht="15.75" x14ac:dyDescent="0.25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spans="1:25" ht="15.75" x14ac:dyDescent="0.25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spans="1:25" ht="15.75" x14ac:dyDescent="0.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spans="1:25" ht="15.75" x14ac:dyDescent="0.25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spans="1:25" ht="15.75" x14ac:dyDescent="0.25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spans="1:25" ht="15.75" x14ac:dyDescent="0.25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spans="1:25" ht="15.75" x14ac:dyDescent="0.25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spans="1:25" ht="15.75" x14ac:dyDescent="0.25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spans="1:25" ht="15.75" x14ac:dyDescent="0.25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spans="1:25" ht="15.75" x14ac:dyDescent="0.25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spans="1:25" ht="15.75" x14ac:dyDescent="0.25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spans="1:25" ht="15.75" x14ac:dyDescent="0.25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spans="1:25" ht="15.75" x14ac:dyDescent="0.2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spans="1:25" ht="15.75" x14ac:dyDescent="0.25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spans="1:25" ht="15.75" x14ac:dyDescent="0.25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spans="1:25" ht="15.75" x14ac:dyDescent="0.25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spans="1:25" ht="15.75" x14ac:dyDescent="0.25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spans="1:25" ht="15.75" x14ac:dyDescent="0.25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spans="1:25" ht="15.75" x14ac:dyDescent="0.25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spans="1:25" ht="15.75" x14ac:dyDescent="0.25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spans="1:25" ht="15.75" x14ac:dyDescent="0.25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spans="1:25" ht="15.75" x14ac:dyDescent="0.25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spans="1:25" ht="15.75" x14ac:dyDescent="0.2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spans="1:25" ht="15.75" x14ac:dyDescent="0.25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spans="1:25" ht="15.75" x14ac:dyDescent="0.25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spans="1:25" ht="15.75" x14ac:dyDescent="0.25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spans="1:25" ht="15.75" x14ac:dyDescent="0.25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spans="1:25" ht="15.75" x14ac:dyDescent="0.25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spans="1:25" ht="15.75" x14ac:dyDescent="0.25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spans="1:25" ht="15.75" x14ac:dyDescent="0.25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spans="1:25" ht="15.75" x14ac:dyDescent="0.25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spans="1:25" ht="15.75" x14ac:dyDescent="0.25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spans="1:25" ht="15.75" x14ac:dyDescent="0.2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spans="1:25" ht="15.75" x14ac:dyDescent="0.25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spans="1:25" ht="15.75" x14ac:dyDescent="0.25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spans="1:25" ht="15.75" x14ac:dyDescent="0.25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spans="1:25" ht="15.75" x14ac:dyDescent="0.25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spans="1:25" ht="15.75" x14ac:dyDescent="0.25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spans="1:25" ht="15.75" x14ac:dyDescent="0.25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spans="1:25" ht="15.75" x14ac:dyDescent="0.25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spans="1:25" ht="15.75" x14ac:dyDescent="0.25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spans="1:25" ht="15.75" x14ac:dyDescent="0.25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spans="1:25" ht="15.75" x14ac:dyDescent="0.2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spans="1:25" ht="15.75" x14ac:dyDescent="0.25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spans="1:25" ht="15.75" x14ac:dyDescent="0.25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spans="1:25" ht="15.75" x14ac:dyDescent="0.25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spans="1:25" ht="15.75" x14ac:dyDescent="0.25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spans="1:25" ht="15.75" x14ac:dyDescent="0.25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spans="1:25" ht="15.75" x14ac:dyDescent="0.25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spans="1:25" ht="15.75" x14ac:dyDescent="0.25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spans="1:25" ht="15.75" x14ac:dyDescent="0.25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spans="1:25" ht="15.75" x14ac:dyDescent="0.25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spans="1:25" ht="15.75" x14ac:dyDescent="0.2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spans="1:25" ht="15.75" x14ac:dyDescent="0.25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spans="1:25" ht="15.75" x14ac:dyDescent="0.25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spans="1:25" ht="15.75" x14ac:dyDescent="0.25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spans="1:25" ht="15.75" x14ac:dyDescent="0.25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spans="1:25" ht="15.75" x14ac:dyDescent="0.25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spans="1:25" ht="15.75" x14ac:dyDescent="0.25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spans="1:25" ht="15.75" x14ac:dyDescent="0.25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spans="1:25" ht="15.75" x14ac:dyDescent="0.25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spans="1:25" ht="15.75" x14ac:dyDescent="0.25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spans="1:25" ht="15.75" x14ac:dyDescent="0.2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spans="1:25" ht="15.75" x14ac:dyDescent="0.25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spans="1:25" ht="15.75" x14ac:dyDescent="0.25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spans="1:25" ht="15.75" x14ac:dyDescent="0.25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spans="1:25" ht="15.75" x14ac:dyDescent="0.25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spans="1:25" ht="15.75" x14ac:dyDescent="0.25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spans="1:25" ht="15.75" x14ac:dyDescent="0.25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spans="1:25" ht="15.75" x14ac:dyDescent="0.25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spans="1:25" ht="15.75" x14ac:dyDescent="0.25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spans="1:25" ht="15.75" x14ac:dyDescent="0.25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spans="1:25" ht="15.75" x14ac:dyDescent="0.2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spans="1:25" ht="15.75" x14ac:dyDescent="0.25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spans="1:25" ht="15.75" x14ac:dyDescent="0.25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spans="1:25" ht="15.75" x14ac:dyDescent="0.25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spans="1:25" ht="15.75" x14ac:dyDescent="0.25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spans="1:25" ht="15.75" x14ac:dyDescent="0.25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spans="1:25" ht="15.75" x14ac:dyDescent="0.25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spans="1:25" ht="15.75" x14ac:dyDescent="0.25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spans="1:25" ht="15.75" x14ac:dyDescent="0.25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spans="1:25" ht="15.75" x14ac:dyDescent="0.25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spans="1:25" ht="15.75" x14ac:dyDescent="0.2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spans="1:25" ht="15.75" x14ac:dyDescent="0.25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spans="1:25" ht="15.75" x14ac:dyDescent="0.25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spans="1:25" ht="15.75" x14ac:dyDescent="0.25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spans="1:25" ht="15.75" x14ac:dyDescent="0.25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spans="1:25" ht="15.75" x14ac:dyDescent="0.25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spans="1:25" ht="15.75" x14ac:dyDescent="0.25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spans="1:25" ht="15.75" x14ac:dyDescent="0.25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spans="1:25" ht="15.75" x14ac:dyDescent="0.25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spans="1:25" ht="15.75" x14ac:dyDescent="0.25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spans="1:25" ht="15.75" x14ac:dyDescent="0.2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spans="1:25" ht="15.75" x14ac:dyDescent="0.25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spans="1:25" ht="15.75" x14ac:dyDescent="0.25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spans="1:25" ht="15.75" x14ac:dyDescent="0.25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spans="1:25" ht="15.75" x14ac:dyDescent="0.25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spans="1:25" ht="15.75" x14ac:dyDescent="0.25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spans="1:25" ht="15.75" x14ac:dyDescent="0.25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spans="1:25" ht="15.75" x14ac:dyDescent="0.25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spans="1:25" ht="15.75" x14ac:dyDescent="0.25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spans="1:25" ht="15.75" x14ac:dyDescent="0.25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spans="1:25" ht="15.75" x14ac:dyDescent="0.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spans="1:25" ht="15.75" x14ac:dyDescent="0.25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spans="1:25" ht="15.75" x14ac:dyDescent="0.25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spans="1:25" ht="15.75" x14ac:dyDescent="0.25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spans="1:25" ht="15.75" x14ac:dyDescent="0.25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spans="1:25" ht="15.75" x14ac:dyDescent="0.25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spans="1:25" ht="15.75" x14ac:dyDescent="0.25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spans="1:25" ht="15.75" x14ac:dyDescent="0.25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spans="1:25" ht="15.75" x14ac:dyDescent="0.25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spans="1:25" ht="15.75" x14ac:dyDescent="0.25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spans="1:25" ht="15.75" x14ac:dyDescent="0.2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spans="1:25" ht="15.75" x14ac:dyDescent="0.25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spans="1:25" ht="15.75" x14ac:dyDescent="0.25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spans="1:25" ht="15.75" x14ac:dyDescent="0.25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spans="1:25" ht="15.75" x14ac:dyDescent="0.25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spans="1:25" ht="15.75" x14ac:dyDescent="0.25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spans="1:25" ht="15.75" x14ac:dyDescent="0.25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spans="1:25" ht="15.75" x14ac:dyDescent="0.25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spans="1:25" ht="15.75" x14ac:dyDescent="0.25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spans="1:25" ht="15.75" x14ac:dyDescent="0.25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spans="1:25" ht="15.75" x14ac:dyDescent="0.2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spans="1:25" ht="15.75" x14ac:dyDescent="0.25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spans="1:25" ht="15.75" x14ac:dyDescent="0.25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spans="1:25" ht="15.75" x14ac:dyDescent="0.25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spans="1:25" ht="15.75" x14ac:dyDescent="0.25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spans="1:25" ht="15.75" x14ac:dyDescent="0.25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spans="1:25" ht="15.75" x14ac:dyDescent="0.25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spans="1:25" ht="15.75" x14ac:dyDescent="0.25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spans="1:25" ht="15.75" x14ac:dyDescent="0.25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spans="1:25" ht="15.75" x14ac:dyDescent="0.25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spans="1:25" ht="15.75" x14ac:dyDescent="0.2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spans="1:25" ht="15.75" x14ac:dyDescent="0.25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spans="1:25" ht="15.75" x14ac:dyDescent="0.25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spans="1:25" ht="15.75" x14ac:dyDescent="0.25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spans="1:25" ht="15.75" x14ac:dyDescent="0.25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spans="1:25" ht="15.75" x14ac:dyDescent="0.25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spans="1:25" ht="15.75" x14ac:dyDescent="0.25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spans="1:25" ht="15.75" x14ac:dyDescent="0.25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spans="1:25" ht="15.75" x14ac:dyDescent="0.25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spans="1:25" ht="15.75" x14ac:dyDescent="0.25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spans="1:25" ht="15.75" x14ac:dyDescent="0.2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spans="1:25" ht="15.75" x14ac:dyDescent="0.25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spans="1:25" ht="15.75" x14ac:dyDescent="0.25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spans="1:25" ht="15.75" x14ac:dyDescent="0.25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spans="1:25" ht="15.75" x14ac:dyDescent="0.25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spans="1:25" ht="15.75" x14ac:dyDescent="0.25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spans="1:25" ht="15.75" x14ac:dyDescent="0.25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spans="1:25" ht="15.75" x14ac:dyDescent="0.25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spans="1:25" ht="15.75" x14ac:dyDescent="0.25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spans="1:25" ht="15.75" x14ac:dyDescent="0.25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spans="1:25" ht="15.75" x14ac:dyDescent="0.2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spans="1:25" ht="15.75" x14ac:dyDescent="0.25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spans="1:25" ht="15.75" x14ac:dyDescent="0.25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spans="1:25" ht="15.75" x14ac:dyDescent="0.25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spans="1:25" ht="15.75" x14ac:dyDescent="0.25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spans="1:25" ht="15.75" x14ac:dyDescent="0.25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spans="1:25" ht="15.75" x14ac:dyDescent="0.25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spans="1:25" ht="15.75" x14ac:dyDescent="0.25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spans="1:25" ht="15.75" x14ac:dyDescent="0.25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spans="1:25" ht="15.75" x14ac:dyDescent="0.25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spans="1:25" ht="15.75" x14ac:dyDescent="0.2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spans="1:25" ht="15.75" x14ac:dyDescent="0.25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spans="1:25" ht="15.75" x14ac:dyDescent="0.25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spans="1:25" ht="15.75" x14ac:dyDescent="0.25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spans="1:25" ht="15.75" x14ac:dyDescent="0.25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spans="1:25" ht="15.75" x14ac:dyDescent="0.25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spans="1:25" ht="15.75" x14ac:dyDescent="0.25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spans="1:25" ht="15.75" x14ac:dyDescent="0.25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spans="1:25" ht="15.75" x14ac:dyDescent="0.25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spans="1:25" ht="15.75" x14ac:dyDescent="0.25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spans="1:25" ht="15.75" x14ac:dyDescent="0.2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spans="1:25" ht="15.75" x14ac:dyDescent="0.25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spans="1:25" ht="15.75" x14ac:dyDescent="0.25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spans="1:25" ht="15.75" x14ac:dyDescent="0.25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spans="1:25" ht="15.75" x14ac:dyDescent="0.25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spans="1:25" ht="15.75" x14ac:dyDescent="0.25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spans="1:25" ht="15.75" x14ac:dyDescent="0.25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spans="1:25" ht="15.75" x14ac:dyDescent="0.25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spans="1:25" ht="15.75" x14ac:dyDescent="0.25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spans="1:25" ht="15.75" x14ac:dyDescent="0.25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spans="1:25" ht="15.75" x14ac:dyDescent="0.2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spans="1:25" ht="15.75" x14ac:dyDescent="0.25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spans="1:25" ht="15.75" x14ac:dyDescent="0.25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spans="1:25" ht="15.75" x14ac:dyDescent="0.25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spans="1:25" ht="15.75" x14ac:dyDescent="0.25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spans="1:25" ht="15.75" x14ac:dyDescent="0.25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spans="1:25" ht="15.75" x14ac:dyDescent="0.25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spans="1:25" ht="15.75" x14ac:dyDescent="0.25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spans="1:25" ht="15.75" x14ac:dyDescent="0.25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spans="1:25" ht="15.75" x14ac:dyDescent="0.25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spans="1:25" ht="15.75" x14ac:dyDescent="0.2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spans="1:25" ht="15.75" x14ac:dyDescent="0.25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spans="1:25" ht="15.75" x14ac:dyDescent="0.25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spans="1:25" ht="15.75" x14ac:dyDescent="0.25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spans="1:25" ht="15.75" x14ac:dyDescent="0.25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spans="1:25" ht="15.75" x14ac:dyDescent="0.25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spans="1:25" ht="15.75" x14ac:dyDescent="0.25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spans="1:25" ht="15.75" x14ac:dyDescent="0.25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spans="1:25" ht="15.75" x14ac:dyDescent="0.25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spans="1:25" ht="15.75" x14ac:dyDescent="0.25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spans="1:25" ht="15.75" x14ac:dyDescent="0.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spans="1:25" ht="15.75" x14ac:dyDescent="0.25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spans="1:25" ht="15.75" x14ac:dyDescent="0.25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spans="1:25" ht="15.75" x14ac:dyDescent="0.25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spans="1:25" ht="15.75" x14ac:dyDescent="0.25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spans="1:25" ht="15.75" x14ac:dyDescent="0.25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spans="1:25" ht="15.75" x14ac:dyDescent="0.25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spans="1:25" ht="15.75" x14ac:dyDescent="0.25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spans="1:25" ht="15.75" x14ac:dyDescent="0.25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spans="1:25" ht="15.75" x14ac:dyDescent="0.25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spans="1:25" ht="15.75" x14ac:dyDescent="0.2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spans="1:25" ht="15.75" x14ac:dyDescent="0.25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spans="1:25" ht="15.75" x14ac:dyDescent="0.25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spans="1:25" ht="15.75" x14ac:dyDescent="0.25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spans="1:25" ht="15.75" x14ac:dyDescent="0.25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spans="1:25" ht="15.75" x14ac:dyDescent="0.25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spans="1:25" ht="15.75" x14ac:dyDescent="0.25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spans="1:25" ht="15.75" x14ac:dyDescent="0.25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spans="1:25" ht="15.75" x14ac:dyDescent="0.25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spans="1:25" ht="15.75" x14ac:dyDescent="0.25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spans="1:25" ht="15.75" x14ac:dyDescent="0.2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spans="1:25" ht="15.75" x14ac:dyDescent="0.25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spans="1:25" ht="15.75" x14ac:dyDescent="0.25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spans="1:25" ht="15.75" x14ac:dyDescent="0.25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spans="1:25" ht="15.75" x14ac:dyDescent="0.25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spans="1:25" ht="15.75" x14ac:dyDescent="0.25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spans="1:25" ht="15.75" x14ac:dyDescent="0.25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spans="1:25" ht="15.75" x14ac:dyDescent="0.25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spans="1:25" ht="15.75" x14ac:dyDescent="0.25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spans="1:25" ht="15.75" x14ac:dyDescent="0.25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spans="1:25" ht="15.75" x14ac:dyDescent="0.2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spans="1:25" ht="15.75" x14ac:dyDescent="0.25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spans="1:25" ht="15.75" x14ac:dyDescent="0.25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spans="1:25" ht="15.75" x14ac:dyDescent="0.25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spans="1:25" ht="15.75" x14ac:dyDescent="0.25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spans="1:25" ht="15.75" x14ac:dyDescent="0.25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spans="1:25" ht="15.75" x14ac:dyDescent="0.25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spans="1:25" ht="15.75" x14ac:dyDescent="0.25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spans="1:25" ht="15.75" x14ac:dyDescent="0.25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spans="1:25" ht="15.75" x14ac:dyDescent="0.25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spans="1:25" ht="15.75" x14ac:dyDescent="0.2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spans="1:25" ht="15.75" x14ac:dyDescent="0.25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spans="1:25" ht="15.75" x14ac:dyDescent="0.25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spans="1:25" ht="15.75" x14ac:dyDescent="0.25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spans="1:25" ht="15.75" x14ac:dyDescent="0.25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spans="1:25" ht="15.75" x14ac:dyDescent="0.25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spans="1:25" ht="15.75" x14ac:dyDescent="0.25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spans="1:25" ht="15.75" x14ac:dyDescent="0.25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spans="1:25" ht="15.75" x14ac:dyDescent="0.25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spans="1:25" ht="15.75" x14ac:dyDescent="0.25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spans="1:25" ht="15.75" x14ac:dyDescent="0.2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spans="1:25" ht="15.75" x14ac:dyDescent="0.25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spans="1:25" ht="15.75" x14ac:dyDescent="0.25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spans="1:25" ht="15.75" x14ac:dyDescent="0.25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spans="1:25" ht="15.75" x14ac:dyDescent="0.25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spans="1:25" ht="15.75" x14ac:dyDescent="0.25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spans="1:25" ht="15.75" x14ac:dyDescent="0.25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spans="1:25" ht="15.75" x14ac:dyDescent="0.25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spans="1:25" ht="15.75" x14ac:dyDescent="0.25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spans="1:25" ht="15.75" x14ac:dyDescent="0.25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spans="1:25" ht="15.75" x14ac:dyDescent="0.2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spans="1:25" ht="15.75" x14ac:dyDescent="0.25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spans="1:25" ht="15.75" x14ac:dyDescent="0.25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spans="1:25" ht="15.75" x14ac:dyDescent="0.25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spans="1:25" ht="15.75" x14ac:dyDescent="0.25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spans="1:25" ht="15.75" x14ac:dyDescent="0.25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spans="1:25" ht="15.75" x14ac:dyDescent="0.25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spans="1:25" ht="15.75" x14ac:dyDescent="0.25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spans="1:25" ht="15.75" x14ac:dyDescent="0.25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spans="1:25" ht="15.75" x14ac:dyDescent="0.25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spans="1:25" ht="15.75" x14ac:dyDescent="0.2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spans="1:25" ht="15.75" x14ac:dyDescent="0.25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spans="1:25" ht="15.75" x14ac:dyDescent="0.25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spans="1:25" ht="15.75" x14ac:dyDescent="0.25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spans="1:25" ht="15.75" x14ac:dyDescent="0.25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spans="1:25" ht="15.75" x14ac:dyDescent="0.25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spans="1:25" ht="15.75" x14ac:dyDescent="0.25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spans="1:25" ht="15.75" x14ac:dyDescent="0.25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spans="1:25" ht="15.75" x14ac:dyDescent="0.25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spans="1:25" ht="15.75" x14ac:dyDescent="0.25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spans="1:25" ht="15.75" x14ac:dyDescent="0.2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spans="1:25" ht="15.75" x14ac:dyDescent="0.25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spans="1:25" ht="15.75" x14ac:dyDescent="0.25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spans="1:25" ht="15.75" x14ac:dyDescent="0.25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spans="1:25" ht="15.75" x14ac:dyDescent="0.25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spans="1:25" ht="15.75" x14ac:dyDescent="0.25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spans="1:25" ht="15.75" x14ac:dyDescent="0.25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spans="1:25" ht="15.75" x14ac:dyDescent="0.25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spans="1:25" ht="15.75" x14ac:dyDescent="0.25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spans="1:25" ht="15.75" x14ac:dyDescent="0.25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spans="1:25" ht="15.75" x14ac:dyDescent="0.2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spans="1:25" ht="15.75" x14ac:dyDescent="0.25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spans="1:25" ht="15.75" x14ac:dyDescent="0.25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spans="1:25" ht="15.75" x14ac:dyDescent="0.25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spans="1:25" ht="15.75" x14ac:dyDescent="0.25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spans="1:25" ht="15.75" x14ac:dyDescent="0.25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spans="1:25" ht="15.75" x14ac:dyDescent="0.25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spans="1:25" ht="15.75" x14ac:dyDescent="0.25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spans="1:25" ht="15.75" x14ac:dyDescent="0.25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spans="1:25" ht="15.75" x14ac:dyDescent="0.25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spans="1:25" ht="15.75" x14ac:dyDescent="0.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spans="1:25" ht="15.75" x14ac:dyDescent="0.25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spans="1:25" ht="15.75" x14ac:dyDescent="0.25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spans="1:25" ht="15.75" x14ac:dyDescent="0.25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spans="1:25" ht="15.75" x14ac:dyDescent="0.25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spans="1:25" ht="15.75" x14ac:dyDescent="0.25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spans="1:25" ht="15.75" x14ac:dyDescent="0.25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spans="1:25" ht="15.75" x14ac:dyDescent="0.25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spans="1:25" ht="15.75" x14ac:dyDescent="0.25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spans="1:25" ht="15.75" x14ac:dyDescent="0.25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spans="1:25" ht="15.75" x14ac:dyDescent="0.2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spans="1:25" ht="15.75" x14ac:dyDescent="0.25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spans="1:25" ht="15.75" x14ac:dyDescent="0.25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spans="1:25" ht="15.75" x14ac:dyDescent="0.25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spans="1:25" ht="15.75" x14ac:dyDescent="0.25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spans="1:25" ht="15.75" x14ac:dyDescent="0.25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spans="1:25" ht="15.75" x14ac:dyDescent="0.25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spans="1:25" ht="15.75" x14ac:dyDescent="0.25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spans="1:25" ht="15.75" x14ac:dyDescent="0.25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spans="1:25" ht="15.75" x14ac:dyDescent="0.25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spans="1:25" ht="15.75" x14ac:dyDescent="0.2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spans="1:25" ht="15.75" x14ac:dyDescent="0.25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spans="1:25" ht="15.75" x14ac:dyDescent="0.25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spans="1:25" ht="15.75" x14ac:dyDescent="0.25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spans="1:25" ht="15.75" x14ac:dyDescent="0.25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spans="1:25" ht="15.75" x14ac:dyDescent="0.25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spans="1:25" ht="15.75" x14ac:dyDescent="0.25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spans="1:25" ht="15.75" x14ac:dyDescent="0.25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spans="1:25" ht="15.75" x14ac:dyDescent="0.25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spans="1:25" ht="15.75" x14ac:dyDescent="0.25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spans="1:25" ht="15.75" x14ac:dyDescent="0.25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spans="1:25" ht="15.75" x14ac:dyDescent="0.25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spans="1:25" ht="15.75" x14ac:dyDescent="0.25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spans="1:25" ht="15.75" x14ac:dyDescent="0.25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spans="1:25" ht="15.75" x14ac:dyDescent="0.25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spans="1:25" ht="15.75" x14ac:dyDescent="0.25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spans="1:25" ht="15.75" x14ac:dyDescent="0.25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spans="1:25" ht="15.75" x14ac:dyDescent="0.25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spans="1:25" ht="15.75" x14ac:dyDescent="0.25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spans="1:25" ht="15.75" x14ac:dyDescent="0.25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spans="1:25" ht="15.75" x14ac:dyDescent="0.25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spans="1:25" ht="15.75" x14ac:dyDescent="0.25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spans="1:25" ht="15.75" x14ac:dyDescent="0.25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spans="1:25" ht="15.75" x14ac:dyDescent="0.25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spans="1:25" ht="15.75" x14ac:dyDescent="0.25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spans="1:25" ht="15.75" x14ac:dyDescent="0.25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spans="1:25" ht="15.75" x14ac:dyDescent="0.25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spans="1:25" ht="15.75" x14ac:dyDescent="0.25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spans="1:25" ht="15.75" x14ac:dyDescent="0.25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spans="1:25" ht="15.75" x14ac:dyDescent="0.25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spans="1:25" ht="15.75" x14ac:dyDescent="0.25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spans="1:25" ht="15.75" x14ac:dyDescent="0.25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spans="1:25" ht="15.75" x14ac:dyDescent="0.25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spans="1:25" ht="15.75" x14ac:dyDescent="0.25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spans="1:25" ht="15.75" x14ac:dyDescent="0.25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spans="1:25" ht="15.75" x14ac:dyDescent="0.25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spans="1:25" ht="15.75" x14ac:dyDescent="0.25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spans="1:25" ht="15.75" x14ac:dyDescent="0.25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spans="1:25" ht="15.75" x14ac:dyDescent="0.25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spans="1:25" ht="15.75" x14ac:dyDescent="0.25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spans="1:25" ht="15.75" x14ac:dyDescent="0.25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spans="1:25" ht="15.75" x14ac:dyDescent="0.25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spans="1:25" ht="15.75" x14ac:dyDescent="0.25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spans="1:25" ht="15.75" x14ac:dyDescent="0.25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spans="1:25" ht="15.75" x14ac:dyDescent="0.25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spans="1:25" ht="15.75" x14ac:dyDescent="0.25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spans="1:25" ht="15.75" x14ac:dyDescent="0.25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spans="1:25" ht="15.75" x14ac:dyDescent="0.25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</sheetData>
  <mergeCells count="3">
    <mergeCell ref="A1:D1"/>
    <mergeCell ref="A2:D2"/>
    <mergeCell ref="A3:B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94"/>
  <sheetViews>
    <sheetView tabSelected="1" workbookViewId="0">
      <selection activeCell="E19" sqref="E19"/>
    </sheetView>
  </sheetViews>
  <sheetFormatPr defaultColWidth="14.44140625" defaultRowHeight="15" customHeight="1" x14ac:dyDescent="0.3"/>
  <cols>
    <col min="2" max="2" width="68.44140625" customWidth="1"/>
    <col min="3" max="3" width="28.33203125" customWidth="1"/>
    <col min="5" max="5" width="27" customWidth="1"/>
  </cols>
  <sheetData>
    <row r="1" spans="1:26" ht="18" x14ac:dyDescent="0.3">
      <c r="A1" s="158"/>
      <c r="B1" s="159"/>
      <c r="C1" s="159"/>
      <c r="D1" s="160"/>
      <c r="E1" s="133"/>
      <c r="F1" s="133"/>
      <c r="G1" s="133"/>
      <c r="H1" s="1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 x14ac:dyDescent="0.3">
      <c r="A2" s="161"/>
      <c r="B2" s="162"/>
      <c r="C2" s="162"/>
      <c r="D2" s="163"/>
      <c r="E2" s="133"/>
      <c r="F2" s="133"/>
      <c r="G2" s="133"/>
      <c r="H2" s="1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5">
      <c r="A3" s="2"/>
      <c r="B3" s="180" t="s">
        <v>102</v>
      </c>
      <c r="C3" s="181"/>
      <c r="D3" s="3"/>
      <c r="E3" s="172"/>
      <c r="F3" s="16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 x14ac:dyDescent="0.35">
      <c r="A4" s="2"/>
      <c r="B4" s="182" t="s">
        <v>103</v>
      </c>
      <c r="C4" s="183"/>
      <c r="D4" s="3"/>
      <c r="E4" s="161"/>
      <c r="F4" s="16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2"/>
      <c r="B5" s="134"/>
      <c r="C5" s="134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399999999999999" x14ac:dyDescent="0.35">
      <c r="A6" s="2"/>
      <c r="B6" s="135" t="s">
        <v>104</v>
      </c>
      <c r="C6" s="136">
        <v>0.2</v>
      </c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3">
      <c r="A7" s="2"/>
      <c r="B7" s="137" t="s">
        <v>55</v>
      </c>
      <c r="C7" s="138">
        <f>'Planilha de Preços de Produtos'!V21</f>
        <v>0.2649564202495448</v>
      </c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3">
      <c r="A8" s="2"/>
      <c r="B8" s="137" t="s">
        <v>105</v>
      </c>
      <c r="C8" s="139">
        <f>'Obrigações Mensais'!E5</f>
        <v>215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x14ac:dyDescent="0.35">
      <c r="A9" s="2"/>
      <c r="B9" s="140" t="s">
        <v>106</v>
      </c>
      <c r="C9" s="141">
        <f>C8/(C7-C6)</f>
        <v>3309.9114633169261</v>
      </c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2"/>
      <c r="B10" s="142" t="s">
        <v>107</v>
      </c>
      <c r="C10" s="143"/>
      <c r="D10" s="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399999999999999" x14ac:dyDescent="0.35">
      <c r="A11" s="2"/>
      <c r="B11" s="147" t="s">
        <v>108</v>
      </c>
      <c r="C11" s="148">
        <f>C9*C6</f>
        <v>661.98229266338524</v>
      </c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30"/>
      <c r="C12" s="13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8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8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8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8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8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8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8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8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8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8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8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8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8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4">
    <mergeCell ref="A1:D2"/>
    <mergeCell ref="B3:C3"/>
    <mergeCell ref="E3:F4"/>
    <mergeCell ref="B4: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Cálculo de Preço</vt:lpstr>
      <vt:lpstr>Planilha de Preços de Produtos</vt:lpstr>
      <vt:lpstr>Obrigações Mensais</vt:lpstr>
      <vt:lpstr>Análise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Francysco Alcylandyo</cp:lastModifiedBy>
  <dcterms:modified xsi:type="dcterms:W3CDTF">2024-06-26T17:49:49Z</dcterms:modified>
</cp:coreProperties>
</file>