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anilhas diversas\"/>
    </mc:Choice>
  </mc:AlternateContent>
  <xr:revisionPtr revIDLastSave="0" documentId="8_{890D76EF-3149-43A9-9528-601ECA3D3C13}" xr6:coauthVersionLast="47" xr6:coauthVersionMax="47" xr10:uidLastSave="{00000000-0000-0000-0000-000000000000}"/>
  <bookViews>
    <workbookView xWindow="-120" yWindow="-120" windowWidth="20730" windowHeight="11160" tabRatio="0" firstSheet="4" activeTab="4" xr2:uid="{B3B1BE14-F09C-407A-9692-42B8B0CC6224}"/>
  </bookViews>
  <sheets>
    <sheet name="Menu" sheetId="11" r:id="rId1"/>
    <sheet name="Colab" sheetId="13" r:id="rId2"/>
    <sheet name="Calculos" sheetId="23" r:id="rId3"/>
    <sheet name="Projeção" sheetId="26" r:id="rId4"/>
    <sheet name="Dash1" sheetId="21" r:id="rId5"/>
    <sheet name="Instruções" sheetId="20" r:id="rId6"/>
    <sheet name="Calc" sheetId="24" r:id="rId7"/>
  </sheets>
  <definedNames>
    <definedName name="_xlnm.Print_Area" localSheetId="2">Calculos!$B$10:$H$33</definedName>
    <definedName name="_xlnm.Print_Area" localSheetId="1">Colab!$B$10:$D$33</definedName>
    <definedName name="_xlnm.Print_Area" localSheetId="3">Projeção!$B$10:$D$33</definedName>
    <definedName name="colab">Colab!$B$14:$B$63</definedName>
    <definedName name="escolaridade">Calc!#REF!</definedName>
    <definedName name="produtos">#REF!</definedName>
    <definedName name="_xlnm.Print_Titles" localSheetId="2">Calculos!$10:$10</definedName>
    <definedName name="_xlnm.Print_Titles" localSheetId="1">Colab!$10:$10</definedName>
    <definedName name="_xlnm.Print_Titles" localSheetId="3">Projeção!$10:$10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14" i="23"/>
  <c r="D15" i="23"/>
  <c r="D16" i="23"/>
  <c r="D17" i="23"/>
  <c r="D18" i="23"/>
  <c r="D19" i="23"/>
  <c r="D20" i="23"/>
  <c r="G20" i="23" s="1"/>
  <c r="D21" i="23"/>
  <c r="G21" i="23" s="1"/>
  <c r="D22" i="23"/>
  <c r="D23" i="23"/>
  <c r="D24" i="23"/>
  <c r="D25" i="23"/>
  <c r="D26" i="23"/>
  <c r="D27" i="23"/>
  <c r="G27" i="23" s="1"/>
  <c r="D28" i="23"/>
  <c r="G28" i="23" s="1"/>
  <c r="D29" i="23"/>
  <c r="G29" i="23" s="1"/>
  <c r="D30" i="23"/>
  <c r="D31" i="23"/>
  <c r="G31" i="23" s="1"/>
  <c r="D32" i="23"/>
  <c r="D33" i="23"/>
  <c r="D34" i="23"/>
  <c r="D35" i="23"/>
  <c r="G35" i="23" s="1"/>
  <c r="D36" i="23"/>
  <c r="G36" i="23" s="1"/>
  <c r="D37" i="23"/>
  <c r="G37" i="23" s="1"/>
  <c r="D38" i="23"/>
  <c r="D39" i="23"/>
  <c r="D40" i="23"/>
  <c r="D41" i="23"/>
  <c r="D42" i="23"/>
  <c r="G42" i="23" s="1"/>
  <c r="D43" i="23"/>
  <c r="G43" i="23" s="1"/>
  <c r="D44" i="23"/>
  <c r="G44" i="23" s="1"/>
  <c r="D45" i="23"/>
  <c r="G45" i="23" s="1"/>
  <c r="D46" i="23"/>
  <c r="D47" i="23"/>
  <c r="D48" i="23"/>
  <c r="G48" i="23" s="1"/>
  <c r="D49" i="23"/>
  <c r="G49" i="23" s="1"/>
  <c r="D50" i="23"/>
  <c r="G50" i="23" s="1"/>
  <c r="D51" i="23"/>
  <c r="G51" i="23" s="1"/>
  <c r="D52" i="23"/>
  <c r="G52" i="23" s="1"/>
  <c r="D53" i="23"/>
  <c r="G53" i="23" s="1"/>
  <c r="D54" i="23"/>
  <c r="D55" i="23"/>
  <c r="D56" i="23"/>
  <c r="G56" i="23" s="1"/>
  <c r="D57" i="23"/>
  <c r="D58" i="23"/>
  <c r="D59" i="23"/>
  <c r="G59" i="23" s="1"/>
  <c r="D60" i="23"/>
  <c r="D61" i="23"/>
  <c r="D62" i="23"/>
  <c r="D63" i="23"/>
  <c r="G63" i="23" s="1"/>
  <c r="D14" i="23"/>
  <c r="H63" i="23" l="1"/>
  <c r="H59" i="23"/>
  <c r="I59" i="23" s="1"/>
  <c r="N59" i="23" s="1"/>
  <c r="H35" i="23"/>
  <c r="H31" i="23"/>
  <c r="G62" i="23"/>
  <c r="H62" i="23" s="1"/>
  <c r="G55" i="23"/>
  <c r="H55" i="23" s="1"/>
  <c r="G40" i="23"/>
  <c r="H40" i="23" s="1"/>
  <c r="G33" i="23"/>
  <c r="H33" i="23" s="1"/>
  <c r="G26" i="23"/>
  <c r="H26" i="23" s="1"/>
  <c r="G19" i="23"/>
  <c r="H52" i="23"/>
  <c r="I52" i="23" s="1"/>
  <c r="N52" i="23" s="1"/>
  <c r="H44" i="23"/>
  <c r="I44" i="23" s="1"/>
  <c r="H36" i="23"/>
  <c r="I36" i="23" s="1"/>
  <c r="N36" i="23" s="1"/>
  <c r="H28" i="23"/>
  <c r="I28" i="23" s="1"/>
  <c r="N28" i="23" s="1"/>
  <c r="H20" i="23"/>
  <c r="I20" i="23" s="1"/>
  <c r="N20" i="23" s="1"/>
  <c r="G41" i="23"/>
  <c r="H41" i="23" s="1"/>
  <c r="G34" i="23"/>
  <c r="H34" i="23" s="1"/>
  <c r="H53" i="23"/>
  <c r="I53" i="23" s="1"/>
  <c r="H45" i="23"/>
  <c r="I45" i="23" s="1"/>
  <c r="N45" i="23" s="1"/>
  <c r="H37" i="23"/>
  <c r="I37" i="23" s="1"/>
  <c r="H29" i="23"/>
  <c r="I29" i="23" s="1"/>
  <c r="H21" i="23"/>
  <c r="I63" i="23"/>
  <c r="N63" i="23" s="1"/>
  <c r="G61" i="23"/>
  <c r="H61" i="23" s="1"/>
  <c r="G54" i="23"/>
  <c r="G47" i="23"/>
  <c r="G32" i="23"/>
  <c r="H32" i="23" s="1"/>
  <c r="I32" i="23" s="1"/>
  <c r="G25" i="23"/>
  <c r="H25" i="23" s="1"/>
  <c r="G18" i="23"/>
  <c r="H18" i="23" s="1"/>
  <c r="H51" i="23"/>
  <c r="H43" i="23"/>
  <c r="H27" i="23"/>
  <c r="I27" i="23" s="1"/>
  <c r="G60" i="23"/>
  <c r="G46" i="23"/>
  <c r="G39" i="23"/>
  <c r="G24" i="23"/>
  <c r="H24" i="23" s="1"/>
  <c r="H50" i="23"/>
  <c r="I50" i="23" s="1"/>
  <c r="N50" i="23" s="1"/>
  <c r="H42" i="23"/>
  <c r="I42" i="23" s="1"/>
  <c r="N42" i="23" s="1"/>
  <c r="H49" i="23"/>
  <c r="I49" i="23" s="1"/>
  <c r="G58" i="23"/>
  <c r="H58" i="23" s="1"/>
  <c r="G30" i="23"/>
  <c r="G23" i="23"/>
  <c r="G16" i="23"/>
  <c r="H56" i="23"/>
  <c r="H48" i="23"/>
  <c r="I48" i="23" s="1"/>
  <c r="N48" i="23" s="1"/>
  <c r="G38" i="23"/>
  <c r="H38" i="23" s="1"/>
  <c r="G17" i="23"/>
  <c r="G57" i="23"/>
  <c r="G22" i="23"/>
  <c r="G14" i="23"/>
  <c r="G15" i="2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N37" i="23" l="1"/>
  <c r="I35" i="23"/>
  <c r="N35" i="23" s="1"/>
  <c r="N29" i="23"/>
  <c r="H15" i="23"/>
  <c r="I15" i="23" s="1"/>
  <c r="N15" i="23" s="1"/>
  <c r="I31" i="23"/>
  <c r="N31" i="23" s="1"/>
  <c r="H14" i="23"/>
  <c r="I14" i="23" s="1"/>
  <c r="I24" i="23"/>
  <c r="N24" i="23" s="1"/>
  <c r="I18" i="23"/>
  <c r="N18" i="23" s="1"/>
  <c r="H60" i="23"/>
  <c r="I60" i="23" s="1"/>
  <c r="N60" i="23" s="1"/>
  <c r="I40" i="23"/>
  <c r="N40" i="23" s="1"/>
  <c r="I26" i="23"/>
  <c r="N44" i="23"/>
  <c r="H17" i="23"/>
  <c r="I17" i="23" s="1"/>
  <c r="N17" i="23" s="1"/>
  <c r="I21" i="23"/>
  <c r="N21" i="23" s="1"/>
  <c r="I61" i="23"/>
  <c r="N61" i="23" s="1"/>
  <c r="N26" i="23"/>
  <c r="H57" i="23"/>
  <c r="N32" i="23"/>
  <c r="I62" i="23"/>
  <c r="N62" i="23" s="1"/>
  <c r="H39" i="23"/>
  <c r="I39" i="23" s="1"/>
  <c r="N39" i="23" s="1"/>
  <c r="N49" i="23"/>
  <c r="I51" i="23"/>
  <c r="N51" i="23" s="1"/>
  <c r="H22" i="23"/>
  <c r="H47" i="23"/>
  <c r="I56" i="23"/>
  <c r="N56" i="23" s="1"/>
  <c r="H30" i="23"/>
  <c r="H19" i="23"/>
  <c r="I19" i="23" s="1"/>
  <c r="H46" i="23"/>
  <c r="I34" i="23"/>
  <c r="N34" i="23" s="1"/>
  <c r="H54" i="23"/>
  <c r="N53" i="23"/>
  <c r="H16" i="23"/>
  <c r="I58" i="23"/>
  <c r="N58" i="23" s="1"/>
  <c r="I38" i="23"/>
  <c r="N38" i="23" s="1"/>
  <c r="I55" i="23"/>
  <c r="N55" i="23" s="1"/>
  <c r="I25" i="23"/>
  <c r="N25" i="23" s="1"/>
  <c r="N27" i="23"/>
  <c r="I33" i="23"/>
  <c r="N33" i="23" s="1"/>
  <c r="I43" i="23"/>
  <c r="N43" i="23" s="1"/>
  <c r="H23" i="23"/>
  <c r="I23" i="23" s="1"/>
  <c r="I41" i="23"/>
  <c r="N41" i="23" s="1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I57" i="23" l="1"/>
  <c r="N57" i="23" s="1"/>
  <c r="I47" i="23"/>
  <c r="N47" i="23" s="1"/>
  <c r="I22" i="23"/>
  <c r="N22" i="23" s="1"/>
  <c r="I46" i="23"/>
  <c r="N46" i="23" s="1"/>
  <c r="N19" i="23"/>
  <c r="N23" i="23"/>
  <c r="I54" i="23"/>
  <c r="N54" i="23" s="1"/>
  <c r="I16" i="23"/>
  <c r="N16" i="23" s="1"/>
  <c r="I30" i="23"/>
  <c r="N30" i="23" s="1"/>
  <c r="N14" i="23"/>
  <c r="I18" i="13"/>
  <c r="K18" i="13" s="1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15" i="13"/>
  <c r="K15" i="13" s="1"/>
  <c r="I16" i="13"/>
  <c r="K16" i="13" s="1"/>
  <c r="I17" i="13"/>
  <c r="K17" i="13" s="1"/>
  <c r="I14" i="13"/>
  <c r="K14" i="13" s="1"/>
  <c r="B9" i="24" l="1"/>
  <c r="B10" i="24"/>
  <c r="B11" i="24"/>
  <c r="C10" i="26"/>
  <c r="Q17" i="23" l="1"/>
  <c r="Q16" i="23"/>
  <c r="Q53" i="23"/>
  <c r="Q14" i="23"/>
  <c r="Q46" i="23"/>
  <c r="Q33" i="23"/>
  <c r="Q37" i="23"/>
  <c r="Q27" i="23"/>
  <c r="Q28" i="23"/>
  <c r="Q48" i="23"/>
  <c r="Q23" i="23"/>
  <c r="Q42" i="23"/>
  <c r="Q52" i="23"/>
  <c r="Q24" i="23"/>
  <c r="K14" i="26"/>
  <c r="Q15" i="23"/>
  <c r="Q18" i="23"/>
  <c r="Q19" i="23"/>
  <c r="Q20" i="23"/>
  <c r="Q22" i="23"/>
  <c r="Q29" i="23"/>
  <c r="Q30" i="23"/>
  <c r="Q31" i="23"/>
  <c r="Q32" i="23"/>
  <c r="Q34" i="23"/>
  <c r="Q35" i="23"/>
  <c r="Q36" i="23"/>
  <c r="Q38" i="23"/>
  <c r="Q39" i="23"/>
  <c r="Q43" i="23"/>
  <c r="Q44" i="23"/>
  <c r="Q45" i="23"/>
  <c r="Q47" i="23"/>
  <c r="Q49" i="23"/>
  <c r="Q50" i="23"/>
  <c r="Q51" i="23"/>
  <c r="Q54" i="23"/>
  <c r="Q55" i="23"/>
  <c r="Q57" i="23"/>
  <c r="Q58" i="23"/>
  <c r="Q60" i="23"/>
  <c r="Q62" i="23"/>
  <c r="Q63" i="23"/>
  <c r="D10" i="23"/>
  <c r="D11" i="21"/>
  <c r="C10" i="13"/>
  <c r="Q41" i="23" l="1"/>
  <c r="Q26" i="23"/>
  <c r="Q61" i="23"/>
  <c r="Q21" i="23"/>
  <c r="Q59" i="23"/>
  <c r="Q25" i="23"/>
  <c r="Q56" i="23"/>
  <c r="X15" i="26"/>
  <c r="X16" i="26"/>
  <c r="X17" i="26"/>
  <c r="X18" i="26"/>
  <c r="X19" i="26"/>
  <c r="X20" i="26"/>
  <c r="X21" i="26"/>
  <c r="X22" i="26"/>
  <c r="X23" i="26"/>
  <c r="X24" i="26"/>
  <c r="X25" i="26"/>
  <c r="X26" i="26"/>
  <c r="X27" i="26"/>
  <c r="X28" i="26"/>
  <c r="X29" i="26"/>
  <c r="X30" i="26"/>
  <c r="X31" i="26"/>
  <c r="X32" i="26"/>
  <c r="X33" i="26"/>
  <c r="X34" i="26"/>
  <c r="X35" i="26"/>
  <c r="X36" i="26"/>
  <c r="X37" i="26"/>
  <c r="X40" i="26"/>
  <c r="X38" i="26"/>
  <c r="X41" i="26"/>
  <c r="X42" i="26"/>
  <c r="X43" i="26"/>
  <c r="X44" i="26"/>
  <c r="X45" i="26"/>
  <c r="X46" i="26"/>
  <c r="X47" i="26"/>
  <c r="X48" i="26"/>
  <c r="X49" i="26"/>
  <c r="X50" i="26"/>
  <c r="X51" i="26"/>
  <c r="X52" i="26"/>
  <c r="X53" i="26"/>
  <c r="X54" i="26"/>
  <c r="X55" i="26"/>
  <c r="X56" i="26"/>
  <c r="X57" i="26"/>
  <c r="X58" i="26"/>
  <c r="X59" i="26"/>
  <c r="X60" i="26"/>
  <c r="X61" i="26"/>
  <c r="X62" i="26"/>
  <c r="X63" i="26"/>
  <c r="Q14" i="26"/>
  <c r="X39" i="26"/>
  <c r="O14" i="26"/>
  <c r="S14" i="26"/>
  <c r="X14" i="26"/>
  <c r="S17" i="26" l="1"/>
  <c r="W14" i="26"/>
  <c r="Y61" i="26"/>
  <c r="R40" i="26"/>
  <c r="U56" i="26"/>
  <c r="S63" i="26"/>
  <c r="Q51" i="26"/>
  <c r="U14" i="26"/>
  <c r="Y45" i="26"/>
  <c r="S62" i="26"/>
  <c r="O57" i="26"/>
  <c r="W51" i="26"/>
  <c r="S46" i="26"/>
  <c r="S37" i="26"/>
  <c r="Z51" i="26"/>
  <c r="O32" i="26"/>
  <c r="Z15" i="26"/>
  <c r="Y20" i="26"/>
  <c r="P40" i="26"/>
  <c r="Z63" i="26"/>
  <c r="U60" i="26"/>
  <c r="Q55" i="26"/>
  <c r="Y49" i="26"/>
  <c r="U44" i="26"/>
  <c r="P59" i="26"/>
  <c r="T56" i="26"/>
  <c r="P51" i="26"/>
  <c r="T48" i="26"/>
  <c r="P43" i="26"/>
  <c r="O61" i="26"/>
  <c r="W55" i="26"/>
  <c r="S50" i="26"/>
  <c r="O45" i="26"/>
  <c r="R61" i="26"/>
  <c r="V46" i="26"/>
  <c r="Z31" i="26"/>
  <c r="Y36" i="26"/>
  <c r="U15" i="26"/>
  <c r="W30" i="26"/>
  <c r="V14" i="26"/>
  <c r="Q59" i="26"/>
  <c r="Y53" i="26"/>
  <c r="U48" i="26"/>
  <c r="Q43" i="26"/>
  <c r="S38" i="26"/>
  <c r="R38" i="26"/>
  <c r="W59" i="26"/>
  <c r="S54" i="26"/>
  <c r="O49" i="26"/>
  <c r="W43" i="26"/>
  <c r="V58" i="26"/>
  <c r="R41" i="26"/>
  <c r="V26" i="26"/>
  <c r="U31" i="26"/>
  <c r="S25" i="26"/>
  <c r="V63" i="26"/>
  <c r="Q63" i="26"/>
  <c r="Y57" i="26"/>
  <c r="U52" i="26"/>
  <c r="Q47" i="26"/>
  <c r="Y41" i="26"/>
  <c r="S34" i="26"/>
  <c r="P63" i="26"/>
  <c r="T60" i="26"/>
  <c r="P55" i="26"/>
  <c r="T52" i="26"/>
  <c r="P47" i="26"/>
  <c r="T44" i="26"/>
  <c r="O34" i="26"/>
  <c r="S58" i="26"/>
  <c r="O53" i="26"/>
  <c r="W47" i="26"/>
  <c r="S41" i="26"/>
  <c r="Z55" i="26"/>
  <c r="R21" i="26"/>
  <c r="Q26" i="26"/>
  <c r="O20" i="26"/>
  <c r="R14" i="26"/>
  <c r="U61" i="26"/>
  <c r="Y58" i="26"/>
  <c r="Q56" i="26"/>
  <c r="U53" i="26"/>
  <c r="Y50" i="26"/>
  <c r="Q48" i="26"/>
  <c r="U45" i="26"/>
  <c r="Y42" i="26"/>
  <c r="T61" i="26"/>
  <c r="P60" i="26"/>
  <c r="T57" i="26"/>
  <c r="P56" i="26"/>
  <c r="T53" i="26"/>
  <c r="P52" i="26"/>
  <c r="T49" i="26"/>
  <c r="P48" i="26"/>
  <c r="T45" i="26"/>
  <c r="P44" i="26"/>
  <c r="T41" i="26"/>
  <c r="W39" i="26"/>
  <c r="V37" i="26"/>
  <c r="W32" i="26"/>
  <c r="O62" i="26"/>
  <c r="W60" i="26"/>
  <c r="S59" i="26"/>
  <c r="O58" i="26"/>
  <c r="W56" i="26"/>
  <c r="S55" i="26"/>
  <c r="O54" i="26"/>
  <c r="W52" i="26"/>
  <c r="S51" i="26"/>
  <c r="O50" i="26"/>
  <c r="W48" i="26"/>
  <c r="S47" i="26"/>
  <c r="O46" i="26"/>
  <c r="W44" i="26"/>
  <c r="O43" i="26"/>
  <c r="O40" i="26"/>
  <c r="W33" i="26"/>
  <c r="R60" i="26"/>
  <c r="V57" i="26"/>
  <c r="Z54" i="26"/>
  <c r="V50" i="26"/>
  <c r="R45" i="26"/>
  <c r="Z35" i="26"/>
  <c r="V30" i="26"/>
  <c r="R25" i="26"/>
  <c r="Z19" i="26"/>
  <c r="Y40" i="26"/>
  <c r="U35" i="26"/>
  <c r="Q30" i="26"/>
  <c r="Y24" i="26"/>
  <c r="U19" i="26"/>
  <c r="P35" i="26"/>
  <c r="T32" i="26"/>
  <c r="P27" i="26"/>
  <c r="T24" i="26"/>
  <c r="P19" i="26"/>
  <c r="T16" i="26"/>
  <c r="S29" i="26"/>
  <c r="O24" i="26"/>
  <c r="W18" i="26"/>
  <c r="V62" i="26"/>
  <c r="Y62" i="26"/>
  <c r="Q60" i="26"/>
  <c r="U57" i="26"/>
  <c r="Y54" i="26"/>
  <c r="Q52" i="26"/>
  <c r="U49" i="26"/>
  <c r="Y46" i="26"/>
  <c r="Q44" i="26"/>
  <c r="U41" i="26"/>
  <c r="W37" i="26"/>
  <c r="O33" i="26"/>
  <c r="Q40" i="23"/>
  <c r="T14" i="26"/>
  <c r="Y14" i="26"/>
  <c r="Z61" i="26"/>
  <c r="Y63" i="26"/>
  <c r="U62" i="26"/>
  <c r="Q61" i="26"/>
  <c r="Y59" i="26"/>
  <c r="U58" i="26"/>
  <c r="Q57" i="26"/>
  <c r="Y55" i="26"/>
  <c r="U54" i="26"/>
  <c r="Q53" i="26"/>
  <c r="Y51" i="26"/>
  <c r="U50" i="26"/>
  <c r="Q49" i="26"/>
  <c r="Y47" i="26"/>
  <c r="U46" i="26"/>
  <c r="Q45" i="26"/>
  <c r="Y43" i="26"/>
  <c r="U42" i="26"/>
  <c r="P41" i="26"/>
  <c r="S39" i="26"/>
  <c r="O37" i="26"/>
  <c r="R63" i="26"/>
  <c r="T62" i="26"/>
  <c r="P61" i="26"/>
  <c r="T58" i="26"/>
  <c r="P57" i="26"/>
  <c r="T54" i="26"/>
  <c r="P53" i="26"/>
  <c r="T50" i="26"/>
  <c r="P49" i="26"/>
  <c r="T46" i="26"/>
  <c r="P45" i="26"/>
  <c r="T42" i="26"/>
  <c r="O41" i="26"/>
  <c r="R39" i="26"/>
  <c r="W36" i="26"/>
  <c r="O63" i="26"/>
  <c r="W61" i="26"/>
  <c r="S60" i="26"/>
  <c r="O59" i="26"/>
  <c r="W57" i="26"/>
  <c r="S56" i="26"/>
  <c r="O55" i="26"/>
  <c r="W53" i="26"/>
  <c r="S52" i="26"/>
  <c r="O51" i="26"/>
  <c r="W49" i="26"/>
  <c r="S48" i="26"/>
  <c r="O47" i="26"/>
  <c r="W45" i="26"/>
  <c r="S44" i="26"/>
  <c r="W42" i="26"/>
  <c r="V39" i="26"/>
  <c r="S32" i="26"/>
  <c r="Z59" i="26"/>
  <c r="R57" i="26"/>
  <c r="V54" i="26"/>
  <c r="R49" i="26"/>
  <c r="Z43" i="26"/>
  <c r="T39" i="26"/>
  <c r="V34" i="26"/>
  <c r="R29" i="26"/>
  <c r="Z23" i="26"/>
  <c r="V18" i="26"/>
  <c r="U39" i="26"/>
  <c r="Q34" i="26"/>
  <c r="Y28" i="26"/>
  <c r="U23" i="26"/>
  <c r="Q18" i="26"/>
  <c r="O28" i="26"/>
  <c r="W22" i="26"/>
  <c r="O15" i="26"/>
  <c r="S16" i="26"/>
  <c r="W17" i="26"/>
  <c r="O19" i="26"/>
  <c r="S20" i="26"/>
  <c r="W21" i="26"/>
  <c r="O23" i="26"/>
  <c r="S24" i="26"/>
  <c r="W25" i="26"/>
  <c r="O27" i="26"/>
  <c r="S28" i="26"/>
  <c r="W29" i="26"/>
  <c r="O31" i="26"/>
  <c r="T15" i="26"/>
  <c r="P18" i="26"/>
  <c r="T19" i="26"/>
  <c r="P22" i="26"/>
  <c r="T23" i="26"/>
  <c r="P26" i="26"/>
  <c r="T27" i="26"/>
  <c r="P30" i="26"/>
  <c r="T31" i="26"/>
  <c r="P34" i="26"/>
  <c r="T35" i="26"/>
  <c r="P38" i="26"/>
  <c r="Y15" i="26"/>
  <c r="Q17" i="26"/>
  <c r="U18" i="26"/>
  <c r="Y19" i="26"/>
  <c r="Q21" i="26"/>
  <c r="U22" i="26"/>
  <c r="Y23" i="26"/>
  <c r="Q25" i="26"/>
  <c r="U26" i="26"/>
  <c r="Y27" i="26"/>
  <c r="Q29" i="26"/>
  <c r="U30" i="26"/>
  <c r="Y31" i="26"/>
  <c r="Q33" i="26"/>
  <c r="U34" i="26"/>
  <c r="Y35" i="26"/>
  <c r="Q37" i="26"/>
  <c r="U38" i="26"/>
  <c r="Y39" i="26"/>
  <c r="Q41" i="26"/>
  <c r="R16" i="26"/>
  <c r="V17" i="26"/>
  <c r="Z18" i="26"/>
  <c r="R20" i="26"/>
  <c r="V21" i="26"/>
  <c r="Z22" i="26"/>
  <c r="R24" i="26"/>
  <c r="V25" i="26"/>
  <c r="Z26" i="26"/>
  <c r="R28" i="26"/>
  <c r="V29" i="26"/>
  <c r="Z30" i="26"/>
  <c r="R32" i="26"/>
  <c r="V33" i="26"/>
  <c r="Z34" i="26"/>
  <c r="R36" i="26"/>
  <c r="S33" i="26"/>
  <c r="Z37" i="26"/>
  <c r="Z39" i="26"/>
  <c r="V41" i="26"/>
  <c r="Z42" i="26"/>
  <c r="R44" i="26"/>
  <c r="V45" i="26"/>
  <c r="Z46" i="26"/>
  <c r="R48" i="26"/>
  <c r="V49" i="26"/>
  <c r="Z50" i="26"/>
  <c r="R52" i="26"/>
  <c r="V53" i="26"/>
  <c r="S15" i="26"/>
  <c r="W16" i="26"/>
  <c r="O18" i="26"/>
  <c r="S19" i="26"/>
  <c r="W20" i="26"/>
  <c r="O22" i="26"/>
  <c r="S23" i="26"/>
  <c r="W24" i="26"/>
  <c r="O26" i="26"/>
  <c r="S27" i="26"/>
  <c r="W28" i="26"/>
  <c r="O30" i="26"/>
  <c r="S31" i="26"/>
  <c r="P17" i="26"/>
  <c r="T18" i="26"/>
  <c r="P21" i="26"/>
  <c r="T22" i="26"/>
  <c r="P25" i="26"/>
  <c r="T26" i="26"/>
  <c r="P29" i="26"/>
  <c r="T30" i="26"/>
  <c r="P33" i="26"/>
  <c r="T34" i="26"/>
  <c r="P37" i="26"/>
  <c r="T38" i="26"/>
  <c r="Q16" i="26"/>
  <c r="U17" i="26"/>
  <c r="Y18" i="26"/>
  <c r="Q20" i="26"/>
  <c r="U21" i="26"/>
  <c r="Y22" i="26"/>
  <c r="Q24" i="26"/>
  <c r="U25" i="26"/>
  <c r="Y26" i="26"/>
  <c r="Q28" i="26"/>
  <c r="U29" i="26"/>
  <c r="Y30" i="26"/>
  <c r="Q32" i="26"/>
  <c r="U33" i="26"/>
  <c r="Y34" i="26"/>
  <c r="Q36" i="26"/>
  <c r="U37" i="26"/>
  <c r="Y38" i="26"/>
  <c r="Q40" i="26"/>
  <c r="R15" i="26"/>
  <c r="V16" i="26"/>
  <c r="Z17" i="26"/>
  <c r="R19" i="26"/>
  <c r="V20" i="26"/>
  <c r="Z21" i="26"/>
  <c r="R23" i="26"/>
  <c r="V24" i="26"/>
  <c r="Z25" i="26"/>
  <c r="R27" i="26"/>
  <c r="V28" i="26"/>
  <c r="Z29" i="26"/>
  <c r="R31" i="26"/>
  <c r="V32" i="26"/>
  <c r="Z33" i="26"/>
  <c r="R35" i="26"/>
  <c r="V36" i="26"/>
  <c r="W34" i="26"/>
  <c r="V38" i="26"/>
  <c r="S40" i="26"/>
  <c r="Z41" i="26"/>
  <c r="R43" i="26"/>
  <c r="V44" i="26"/>
  <c r="Z45" i="26"/>
  <c r="R47" i="26"/>
  <c r="V48" i="26"/>
  <c r="Z49" i="26"/>
  <c r="R51" i="26"/>
  <c r="V52" i="26"/>
  <c r="Z53" i="26"/>
  <c r="R55" i="26"/>
  <c r="V56" i="26"/>
  <c r="Z57" i="26"/>
  <c r="R59" i="26"/>
  <c r="V60" i="26"/>
  <c r="R62" i="26"/>
  <c r="O35" i="26"/>
  <c r="W38" i="26"/>
  <c r="T40" i="26"/>
  <c r="O42" i="26"/>
  <c r="S43" i="26"/>
  <c r="W15" i="26"/>
  <c r="O17" i="26"/>
  <c r="S18" i="26"/>
  <c r="W19" i="26"/>
  <c r="O21" i="26"/>
  <c r="S22" i="26"/>
  <c r="W23" i="26"/>
  <c r="O25" i="26"/>
  <c r="S26" i="26"/>
  <c r="W27" i="26"/>
  <c r="O29" i="26"/>
  <c r="S30" i="26"/>
  <c r="W31" i="26"/>
  <c r="P16" i="26"/>
  <c r="T17" i="26"/>
  <c r="P20" i="26"/>
  <c r="T21" i="26"/>
  <c r="P24" i="26"/>
  <c r="T25" i="26"/>
  <c r="P28" i="26"/>
  <c r="T29" i="26"/>
  <c r="P32" i="26"/>
  <c r="T33" i="26"/>
  <c r="P36" i="26"/>
  <c r="T37" i="26"/>
  <c r="Q15" i="26"/>
  <c r="U16" i="26"/>
  <c r="Y17" i="26"/>
  <c r="Q19" i="26"/>
  <c r="U20" i="26"/>
  <c r="Y21" i="26"/>
  <c r="Q23" i="26"/>
  <c r="U24" i="26"/>
  <c r="Y25" i="26"/>
  <c r="Q27" i="26"/>
  <c r="U28" i="26"/>
  <c r="Y29" i="26"/>
  <c r="Q31" i="26"/>
  <c r="U32" i="26"/>
  <c r="Y33" i="26"/>
  <c r="Q35" i="26"/>
  <c r="U36" i="26"/>
  <c r="Y37" i="26"/>
  <c r="Q39" i="26"/>
  <c r="U40" i="26"/>
  <c r="V15" i="26"/>
  <c r="Z16" i="26"/>
  <c r="R18" i="26"/>
  <c r="V19" i="26"/>
  <c r="Z20" i="26"/>
  <c r="R22" i="26"/>
  <c r="V23" i="26"/>
  <c r="Z24" i="26"/>
  <c r="R26" i="26"/>
  <c r="V27" i="26"/>
  <c r="Z28" i="26"/>
  <c r="R30" i="26"/>
  <c r="V31" i="26"/>
  <c r="Z32" i="26"/>
  <c r="R34" i="26"/>
  <c r="V35" i="26"/>
  <c r="Z36" i="26"/>
  <c r="O36" i="26"/>
  <c r="O39" i="26"/>
  <c r="R42" i="26"/>
  <c r="V43" i="26"/>
  <c r="Z44" i="26"/>
  <c r="R46" i="26"/>
  <c r="V47" i="26"/>
  <c r="Z48" i="26"/>
  <c r="R50" i="26"/>
  <c r="V51" i="26"/>
  <c r="Z52" i="26"/>
  <c r="R54" i="26"/>
  <c r="V55" i="26"/>
  <c r="Z56" i="26"/>
  <c r="R58" i="26"/>
  <c r="V59" i="26"/>
  <c r="Z60" i="26"/>
  <c r="Z62" i="26"/>
  <c r="S36" i="26"/>
  <c r="P39" i="26"/>
  <c r="Z40" i="26"/>
  <c r="S42" i="26"/>
  <c r="X65" i="26"/>
  <c r="X64" i="26"/>
  <c r="W63" i="26"/>
  <c r="P14" i="26"/>
  <c r="U63" i="26"/>
  <c r="Q62" i="26"/>
  <c r="Y60" i="26"/>
  <c r="U59" i="26"/>
  <c r="Q58" i="26"/>
  <c r="Y56" i="26"/>
  <c r="U55" i="26"/>
  <c r="Q54" i="26"/>
  <c r="Y52" i="26"/>
  <c r="U51" i="26"/>
  <c r="Q50" i="26"/>
  <c r="Y48" i="26"/>
  <c r="U47" i="26"/>
  <c r="Q46" i="26"/>
  <c r="Y44" i="26"/>
  <c r="U43" i="26"/>
  <c r="Q42" i="26"/>
  <c r="W40" i="26"/>
  <c r="Z38" i="26"/>
  <c r="W35" i="26"/>
  <c r="Z14" i="26"/>
  <c r="T63" i="26"/>
  <c r="P62" i="26"/>
  <c r="T59" i="26"/>
  <c r="P58" i="26"/>
  <c r="T55" i="26"/>
  <c r="P54" i="26"/>
  <c r="T51" i="26"/>
  <c r="P50" i="26"/>
  <c r="T47" i="26"/>
  <c r="P46" i="26"/>
  <c r="T43" i="26"/>
  <c r="P42" i="26"/>
  <c r="V40" i="26"/>
  <c r="S35" i="26"/>
  <c r="W62" i="26"/>
  <c r="S61" i="26"/>
  <c r="O60" i="26"/>
  <c r="W58" i="26"/>
  <c r="S57" i="26"/>
  <c r="O56" i="26"/>
  <c r="W54" i="26"/>
  <c r="S53" i="26"/>
  <c r="O52" i="26"/>
  <c r="W50" i="26"/>
  <c r="S49" i="26"/>
  <c r="O48" i="26"/>
  <c r="W46" i="26"/>
  <c r="S45" i="26"/>
  <c r="O44" i="26"/>
  <c r="W41" i="26"/>
  <c r="O38" i="26"/>
  <c r="V61" i="26"/>
  <c r="Z58" i="26"/>
  <c r="R56" i="26"/>
  <c r="R53" i="26"/>
  <c r="Z47" i="26"/>
  <c r="V42" i="26"/>
  <c r="R37" i="26"/>
  <c r="R33" i="26"/>
  <c r="Z27" i="26"/>
  <c r="V22" i="26"/>
  <c r="R17" i="26"/>
  <c r="Q38" i="26"/>
  <c r="Y32" i="26"/>
  <c r="U27" i="26"/>
  <c r="Q22" i="26"/>
  <c r="Y16" i="26"/>
  <c r="T36" i="26"/>
  <c r="P31" i="26"/>
  <c r="T28" i="26"/>
  <c r="P23" i="26"/>
  <c r="T20" i="26"/>
  <c r="P15" i="26"/>
  <c r="W26" i="26"/>
  <c r="S21" i="26"/>
  <c r="O16" i="26"/>
  <c r="O64" i="26" l="1"/>
  <c r="S64" i="26"/>
  <c r="U65" i="26"/>
  <c r="V65" i="26"/>
  <c r="Q64" i="26"/>
  <c r="W65" i="26"/>
  <c r="S65" i="26"/>
  <c r="O65" i="26"/>
  <c r="W64" i="26"/>
  <c r="Q65" i="26"/>
  <c r="V64" i="26"/>
  <c r="T65" i="26"/>
  <c r="T64" i="26"/>
  <c r="R65" i="26"/>
  <c r="R64" i="26"/>
  <c r="Y65" i="26"/>
  <c r="Y64" i="26"/>
  <c r="P65" i="26"/>
  <c r="P64" i="26"/>
  <c r="U64" i="26"/>
  <c r="Z65" i="26"/>
  <c r="Z64" i="26"/>
</calcChain>
</file>

<file path=xl/sharedStrings.xml><?xml version="1.0" encoding="utf-8"?>
<sst xmlns="http://schemas.openxmlformats.org/spreadsheetml/2006/main" count="89" uniqueCount="56">
  <si>
    <t>Empresa:</t>
  </si>
  <si>
    <r>
      <t xml:space="preserve">CADASTRO DE COLABORADORES
</t>
    </r>
    <r>
      <rPr>
        <b/>
        <sz val="11"/>
        <color theme="7"/>
        <rFont val="Calibri"/>
        <family val="2"/>
        <scheme val="minor"/>
      </rPr>
      <t>Insira os dados dos seus colaboradores.</t>
    </r>
  </si>
  <si>
    <t>Colaborador</t>
  </si>
  <si>
    <t>Área</t>
  </si>
  <si>
    <t>Cargo</t>
  </si>
  <si>
    <t>José da Silva</t>
  </si>
  <si>
    <t>João Alves</t>
  </si>
  <si>
    <t>Paulo Vitor</t>
  </si>
  <si>
    <t>Administrativo</t>
  </si>
  <si>
    <t>Produção</t>
  </si>
  <si>
    <t>Almoxarifado</t>
  </si>
  <si>
    <t>Assistente Administrativo</t>
  </si>
  <si>
    <t>Auxiliar de PCP</t>
  </si>
  <si>
    <t>Média</t>
  </si>
  <si>
    <t>Salário</t>
  </si>
  <si>
    <t>Almoxarife</t>
  </si>
  <si>
    <t>Período Aquisitivo</t>
  </si>
  <si>
    <t>Limite de Gozo</t>
  </si>
  <si>
    <t>INSS</t>
  </si>
  <si>
    <t>1/3 Férias</t>
  </si>
  <si>
    <r>
      <t xml:space="preserve">CÁLCULOS DOS DESEMBOLSOS
</t>
    </r>
    <r>
      <rPr>
        <b/>
        <sz val="11"/>
        <color theme="7"/>
        <rFont val="Calibri"/>
        <family val="2"/>
        <scheme val="minor"/>
      </rPr>
      <t>Nessa tela é possível visualizar os desembolsos de cada funcionário.</t>
    </r>
  </si>
  <si>
    <t>Valor Médio Horas Extras</t>
  </si>
  <si>
    <t>% INSS</t>
  </si>
  <si>
    <t>IR</t>
  </si>
  <si>
    <t>Dedução</t>
  </si>
  <si>
    <t>% IR</t>
  </si>
  <si>
    <t>Outras Deduções</t>
  </si>
  <si>
    <t>Total Líquido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</si>
  <si>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</si>
  <si>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</si>
  <si>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</si>
  <si>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</si>
  <si>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</si>
  <si>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</si>
  <si>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</si>
  <si>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</si>
  <si>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</si>
  <si>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</si>
  <si>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</si>
  <si>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</si>
  <si>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Status</t>
  </si>
  <si>
    <t>Data Retirada Férias</t>
  </si>
  <si>
    <t>Férias a Vencer</t>
  </si>
  <si>
    <t>Férias Vencida</t>
  </si>
  <si>
    <t>Férias Retirada</t>
  </si>
  <si>
    <t>Dias Férias</t>
  </si>
  <si>
    <t>Salário Base</t>
  </si>
  <si>
    <t>Abono Pecuniário</t>
  </si>
  <si>
    <t>Adiantar 13º nas Férias</t>
  </si>
  <si>
    <t>Dias Vendidos</t>
  </si>
  <si>
    <t>Remuneração Variável</t>
  </si>
  <si>
    <r>
      <t xml:space="preserve">PROJEÇÃO DE FÉRIAS
</t>
    </r>
    <r>
      <rPr>
        <b/>
        <sz val="11"/>
        <color theme="7"/>
        <rFont val="Calibri"/>
        <family val="2"/>
        <scheme val="minor"/>
      </rPr>
      <t>Insira programação de férias de seus colaboradores para visualizar a projeção financeira na tela de Relatórios.</t>
    </r>
  </si>
  <si>
    <t>Data Admissão</t>
  </si>
  <si>
    <t>francisco alcilandio</t>
  </si>
  <si>
    <t>F.A Treianamentos</t>
  </si>
  <si>
    <t>Rosi coelho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</si>
</sst>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 &quot;#,##0_);\(&quot;R$ &quot;#,##0\)"/>
    <numFmt numFmtId="167" formatCode="&quot;$&quot;#,##0_);\(&quot;$&quot;#,##0\)"/>
    <numFmt numFmtId="168" formatCode="0.0%"/>
  </numFmts>
  <fonts count="32" x14ac:knownFonts="1">
    <font>
      <sz val="11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24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30"/>
      <color theme="4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20"/>
      <color theme="1" tint="0.34998626667073579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/>
      <right/>
      <top/>
      <bottom style="dashed">
        <color theme="1" tint="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38">
    <xf numFmtId="0" fontId="0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5" borderId="0"/>
    <xf numFmtId="0" fontId="9" fillId="6" borderId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Border="0" applyAlignment="0" applyProtection="0"/>
    <xf numFmtId="0" fontId="11" fillId="0" borderId="0" applyNumberFormat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7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8" borderId="9">
      <alignment horizontal="center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25" fillId="0" borderId="10">
      <alignment horizontal="left" vertical="center" indent="2"/>
    </xf>
    <xf numFmtId="167" fontId="26" fillId="0" borderId="11">
      <alignment horizontal="center" vertical="center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4" fillId="0" borderId="0" xfId="0" applyFont="1" applyAlignment="1">
      <alignment horizontal="center" vertical="center"/>
    </xf>
    <xf numFmtId="165" fontId="0" fillId="0" borderId="0" xfId="0" applyNumberFormat="1"/>
    <xf numFmtId="0" fontId="0" fillId="0" borderId="4" xfId="0" applyBorder="1" applyAlignment="1" applyProtection="1">
      <alignment horizontal="center"/>
      <protection locked="0"/>
    </xf>
    <xf numFmtId="0" fontId="28" fillId="0" borderId="0" xfId="0" applyFont="1"/>
    <xf numFmtId="2" fontId="0" fillId="0" borderId="0" xfId="0" applyNumberFormat="1"/>
    <xf numFmtId="0" fontId="0" fillId="0" borderId="0" xfId="0" applyAlignment="1">
      <alignment vertical="center" wrapText="1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164" fontId="0" fillId="0" borderId="0" xfId="36" applyFont="1"/>
    <xf numFmtId="164" fontId="0" fillId="4" borderId="4" xfId="36" applyFont="1" applyFill="1" applyBorder="1" applyAlignment="1" applyProtection="1">
      <alignment horizontal="center"/>
    </xf>
    <xf numFmtId="168" fontId="0" fillId="0" borderId="0" xfId="37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22" fillId="0" borderId="0" xfId="0" applyFont="1"/>
    <xf numFmtId="0" fontId="5" fillId="0" borderId="0" xfId="0" applyFont="1" applyAlignment="1">
      <alignment horizontal="left" vertical="center"/>
    </xf>
    <xf numFmtId="14" fontId="0" fillId="0" borderId="4" xfId="0" applyNumberFormat="1" applyBorder="1" applyAlignment="1" applyProtection="1">
      <alignment horizontal="center"/>
      <protection locked="0"/>
    </xf>
    <xf numFmtId="164" fontId="0" fillId="0" borderId="4" xfId="0" applyNumberFormat="1" applyBorder="1" applyProtection="1">
      <protection locked="0"/>
    </xf>
    <xf numFmtId="0" fontId="27" fillId="0" borderId="4" xfId="0" applyFont="1" applyBorder="1" applyAlignment="1" applyProtection="1">
      <alignment horizontal="center"/>
      <protection locked="0"/>
    </xf>
    <xf numFmtId="0" fontId="29" fillId="0" borderId="4" xfId="0" applyFont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2" fillId="10" borderId="0" xfId="0" applyFont="1" applyFill="1" applyAlignment="1">
      <alignment horizontal="left" vertical="center" wrapText="1"/>
    </xf>
    <xf numFmtId="164" fontId="3" fillId="9" borderId="4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164" fontId="30" fillId="0" borderId="4" xfId="0" applyNumberFormat="1" applyFont="1" applyBorder="1" applyProtection="1"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1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10" borderId="0" xfId="0" applyFill="1"/>
    <xf numFmtId="0" fontId="0" fillId="0" borderId="0" xfId="0" applyFill="1"/>
    <xf numFmtId="164" fontId="0" fillId="10" borderId="0" xfId="0" applyNumberFormat="1" applyFill="1"/>
    <xf numFmtId="0" fontId="0" fillId="10" borderId="0" xfId="0" applyFill="1" applyAlignment="1">
      <alignment horizontal="center"/>
    </xf>
  </cellXfs>
  <cellStyles count="38">
    <cellStyle name="Cabeçalho de métrica-chave" xfId="31" xr:uid="{EA0F3B7B-C619-4C21-BD08-52AF906309F7}"/>
    <cellStyle name="Custom Style  1" xfId="7" xr:uid="{DC229DE2-DDF0-4216-A700-42C498607EF1}"/>
    <cellStyle name="Custom Style 2" xfId="8" xr:uid="{FD6EBAE5-239C-4092-8DD8-80EA7EE60329}"/>
    <cellStyle name="Hyperlink 2" xfId="2" xr:uid="{0C847459-645E-4F17-8DEE-2F6E406097CD}"/>
    <cellStyle name="Hyperlink 2 2" xfId="9" xr:uid="{AE9786B9-D168-4BB0-B8A2-D7B56B9F174F}"/>
    <cellStyle name="Hyperlink 2 2 2" xfId="6" xr:uid="{3834795E-E266-4A1E-96DC-F4110D481131}"/>
    <cellStyle name="Hyperlink 2 3" xfId="10" xr:uid="{09A6032A-84CA-4229-909C-A2B1EECED6DB}"/>
    <cellStyle name="Hyperlink 2 4" xfId="32" xr:uid="{53EF6F2E-935F-4308-9F11-0B1B8DBF5AA2}"/>
    <cellStyle name="Hyperlink 3" xfId="11" xr:uid="{B06EFA10-91F8-435B-9087-7ACD70EA6D53}"/>
    <cellStyle name="Hyperlink 4" xfId="30" xr:uid="{C5DA1974-B740-4896-BA8B-21F8912FE253}"/>
    <cellStyle name="Moeda" xfId="36" builtinId="4"/>
    <cellStyle name="Moeda 2" xfId="12" xr:uid="{CAC6175F-E06A-4A6A-B9DE-9D2C1C598F50}"/>
    <cellStyle name="Moeda 2 2" xfId="13" xr:uid="{9F611BB6-5B80-4719-99C2-70A98B2C3187}"/>
    <cellStyle name="Normal" xfId="0" builtinId="0"/>
    <cellStyle name="Normal 2" xfId="1" xr:uid="{9CAE6BD0-E9E9-49EC-828E-9934981974B1}"/>
    <cellStyle name="Normal 2 2" xfId="14" xr:uid="{0EBA1B60-2592-4115-81E9-43F10D1D7237}"/>
    <cellStyle name="Normal 2 2 2" xfId="5" xr:uid="{67749138-99AA-4B5B-AF8F-8B8A1FA68E16}"/>
    <cellStyle name="Normal 2 3" xfId="33" xr:uid="{CD49A9B9-DE61-4D08-9BD4-96045B0B50A0}"/>
    <cellStyle name="Normal 3" xfId="15" xr:uid="{66EB17BE-50A1-490C-A400-FB0E4808A988}"/>
    <cellStyle name="Normal 4" xfId="16" xr:uid="{F39D4990-D000-4B9B-B372-DDFF261E0897}"/>
    <cellStyle name="Normal 4 2" xfId="29" xr:uid="{BA1AB6F3-8B4C-4EB8-B567-2B7EA4E0A65B}"/>
    <cellStyle name="Normal 5" xfId="17" xr:uid="{EAEE7DA7-AA99-45CF-AA2E-C687F6D07149}"/>
    <cellStyle name="Normal 6" xfId="18" xr:uid="{B5F5FFF7-E852-43B2-A37C-0EABB53B0F10}"/>
    <cellStyle name="Percentual de métrica-chave" xfId="34" xr:uid="{3E80E4B9-26AD-4CAA-B554-F98EBD55F6DA}"/>
    <cellStyle name="Porcentagem" xfId="37" builtinId="5"/>
    <cellStyle name="Porcentagem 2" xfId="3" xr:uid="{3E232143-8C86-4276-8027-404DB6BB41B0}"/>
    <cellStyle name="Porcentagem 5" xfId="19" xr:uid="{76433BC3-6212-408D-805B-0ACB5E85E71C}"/>
    <cellStyle name="Separador de milhares 2" xfId="4" xr:uid="{A4DA6992-C3CE-4CF5-9F1D-64BD0F0FDF0F}"/>
    <cellStyle name="Separador de milhares 3" xfId="20" xr:uid="{10C1AEB0-C10F-4F4D-B58A-475B2A95804D}"/>
    <cellStyle name="Separador de milhares 5" xfId="21" xr:uid="{EBC4D8DB-53BD-4C96-9655-6FFCB5F90B4F}"/>
    <cellStyle name="Separador de milhares 6" xfId="22" xr:uid="{CE745BED-23FD-4F48-9160-FC386466D8FA}"/>
    <cellStyle name="Título 1 1" xfId="23" xr:uid="{F7F0925F-C2E3-454D-AE31-CDB4DFCBF016}"/>
    <cellStyle name="Título 1 1 1" xfId="24" xr:uid="{762C8A9C-B962-4616-8834-417D7AC81CAB}"/>
    <cellStyle name="Título 1 1 1 1" xfId="25" xr:uid="{A8419ED9-7B91-4B97-A8F2-F65B4275D7B1}"/>
    <cellStyle name="Título 5" xfId="26" xr:uid="{1F8982B1-AE00-49ED-BA4B-EEE4666A7C81}"/>
    <cellStyle name="Valor de métrica-chave" xfId="35" xr:uid="{3BCE650F-BD8B-4ECE-93A3-5CAFBB26FBE7}"/>
    <cellStyle name="Vírgula 10" xfId="27" xr:uid="{717C037C-DB33-4315-8BD6-63A9A86B98B7}"/>
    <cellStyle name="Vírgula 2" xfId="28" xr:uid="{E4A773C2-45FF-4621-8FE7-8B0858D5037C}"/>
  </cellStyles>
  <dxfs count="8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0.39994506668294322"/>
      </font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E4F2F4"/>
      <color rgb="FFE5F5FF"/>
      <color rgb="FFCCECFF"/>
      <color rgb="FFE7FFFF"/>
      <color rgb="FFCCFFFF"/>
      <color rgb="FFFF99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Projeção Financeira</a:t>
            </a:r>
            <a:r>
              <a:rPr lang="pt-BR" b="1" baseline="0">
                <a:solidFill>
                  <a:sysClr val="windowText" lastClr="000000"/>
                </a:solidFill>
              </a:rPr>
              <a:t> </a:t>
            </a:r>
            <a:r>
              <a:rPr lang="pt-BR" b="1">
                <a:solidFill>
                  <a:sysClr val="windowText" lastClr="000000"/>
                </a:solidFill>
              </a:rPr>
              <a:t>das Férias Programadas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1">
                    <a:lumMod val="5000"/>
                    <a:lumOff val="95000"/>
                  </a:schemeClr>
                </a:gs>
                <a:gs pos="61000">
                  <a:schemeClr val="accent6">
                    <a:lumMod val="60000"/>
                    <a:lumOff val="40000"/>
                  </a:schemeClr>
                </a:gs>
                <a:gs pos="81000">
                  <a:schemeClr val="accent6">
                    <a:lumMod val="40000"/>
                    <a:lumOff val="60000"/>
                  </a:schemeClr>
                </a:gs>
                <a:gs pos="28000">
                  <a:schemeClr val="accent6">
                    <a:lumMod val="5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Projeção!$O$13:$Z$13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Projeção!$O$64:$Z$64</c:f>
              <c:numCache>
                <c:formatCode>_-"R$"* #,##0.00_-;\-"R$"* #,##0.00_-;_-"R$"* "-"??_-;_-@_-</c:formatCode>
                <c:ptCount val="12"/>
                <c:pt idx="0">
                  <c:v>2444.4444444444443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986.66666666666674</c:v>
                </c:pt>
                <c:pt idx="7">
                  <c:v>1233.3333333333333</c:v>
                </c:pt>
                <c:pt idx="8">
                  <c:v>1397.7777777777778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9-4D18-85B8-DFF203274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421336"/>
        <c:axId val="430415760"/>
      </c:barChart>
      <c:catAx>
        <c:axId val="43042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415760"/>
        <c:crosses val="autoZero"/>
        <c:auto val="1"/>
        <c:lblAlgn val="ctr"/>
        <c:lblOffset val="100"/>
        <c:noMultiLvlLbl val="0"/>
      </c:catAx>
      <c:valAx>
        <c:axId val="430415760"/>
        <c:scaling>
          <c:orientation val="minMax"/>
        </c:scaling>
        <c:delete val="1"/>
        <c:axPos val="l"/>
        <c:numFmt formatCode="_-&quot;R$&quot;* #,##0.00_-;\-&quot;R$&quot;* #,##0.00_-;_-&quot;R$&quot;* &quot;-&quot;??_-;_-@_-" sourceLinked="1"/>
        <c:majorTickMark val="none"/>
        <c:minorTickMark val="none"/>
        <c:tickLblPos val="nextTo"/>
        <c:crossAx val="43042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Quantidade de Colaboradores Programados para Retirar Férias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1">
                    <a:lumMod val="5000"/>
                    <a:lumOff val="95000"/>
                  </a:schemeClr>
                </a:gs>
                <a:gs pos="61000">
                  <a:schemeClr val="accent6">
                    <a:lumMod val="60000"/>
                    <a:lumOff val="40000"/>
                  </a:schemeClr>
                </a:gs>
                <a:gs pos="81000">
                  <a:schemeClr val="accent6">
                    <a:lumMod val="40000"/>
                    <a:lumOff val="60000"/>
                  </a:schemeClr>
                </a:gs>
                <a:gs pos="28000">
                  <a:schemeClr val="accent6">
                    <a:lumMod val="5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Projeção!$O$13:$Z$13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Projeção!$O$65:$Z$65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9-4D18-85B8-DFF203274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421336"/>
        <c:axId val="430415760"/>
      </c:barChart>
      <c:catAx>
        <c:axId val="43042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415760"/>
        <c:crosses val="autoZero"/>
        <c:auto val="1"/>
        <c:lblAlgn val="ctr"/>
        <c:lblOffset val="100"/>
        <c:noMultiLvlLbl val="0"/>
      </c:catAx>
      <c:valAx>
        <c:axId val="430415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042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accent6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Status</a:t>
            </a:r>
            <a:r>
              <a:rPr lang="pt-BR" baseline="0"/>
              <a:t> Geral de Férias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E4-43F6-8EDF-21832B72D25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E4-43F6-8EDF-21832B72D25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E4-43F6-8EDF-21832B72D25E}"/>
              </c:ext>
            </c:extLst>
          </c:dPt>
          <c:dLbls>
            <c:dLbl>
              <c:idx val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E4-43F6-8EDF-21832B72D25E}"/>
                </c:ext>
              </c:extLst>
            </c:dLbl>
            <c:dLbl>
              <c:idx val="1"/>
              <c:spPr>
                <a:solidFill>
                  <a:srgbClr val="0070C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E4-43F6-8EDF-21832B72D25E}"/>
                </c:ext>
              </c:extLst>
            </c:dLbl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Calc!$A$9:$A$11</c:f>
              <c:strCache>
                <c:ptCount val="3"/>
                <c:pt idx="0">
                  <c:v>Férias Vencida</c:v>
                </c:pt>
                <c:pt idx="1">
                  <c:v>Férias Retirada</c:v>
                </c:pt>
                <c:pt idx="2">
                  <c:v>Férias a Vencer</c:v>
                </c:pt>
              </c:strCache>
            </c:strRef>
          </c:cat>
          <c:val>
            <c:numRef>
              <c:f>Calc!$B$9:$B$11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4-43F6-8EDF-21832B72D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Colab!A1"/><Relationship Id="rId6" Type="http://schemas.openxmlformats.org/officeDocument/2006/relationships/hyperlink" Target="#CG!A1"/><Relationship Id="rId5" Type="http://schemas.openxmlformats.org/officeDocument/2006/relationships/image" Target="../media/image3.png"/><Relationship Id="rId4" Type="http://schemas.openxmlformats.org/officeDocument/2006/relationships/hyperlink" Target="#Instru&#231;&#245;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lculos!A1"/><Relationship Id="rId2" Type="http://schemas.openxmlformats.org/officeDocument/2006/relationships/hyperlink" Target="#Colab!A1"/><Relationship Id="rId1" Type="http://schemas.openxmlformats.org/officeDocument/2006/relationships/hyperlink" Target="#Menu!A1"/><Relationship Id="rId5" Type="http://schemas.openxmlformats.org/officeDocument/2006/relationships/hyperlink" Target="#Dash1!A1"/><Relationship Id="rId4" Type="http://schemas.openxmlformats.org/officeDocument/2006/relationships/hyperlink" Target="#Proje&#231;&#227;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alculos!A1"/><Relationship Id="rId2" Type="http://schemas.openxmlformats.org/officeDocument/2006/relationships/hyperlink" Target="#Colab!A1"/><Relationship Id="rId1" Type="http://schemas.openxmlformats.org/officeDocument/2006/relationships/hyperlink" Target="#Menu!A1"/><Relationship Id="rId5" Type="http://schemas.openxmlformats.org/officeDocument/2006/relationships/hyperlink" Target="#Dash1!A1"/><Relationship Id="rId4" Type="http://schemas.openxmlformats.org/officeDocument/2006/relationships/hyperlink" Target="#Proje&#231;&#227;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Calculos!A1"/><Relationship Id="rId2" Type="http://schemas.openxmlformats.org/officeDocument/2006/relationships/hyperlink" Target="#Colab!A1"/><Relationship Id="rId1" Type="http://schemas.openxmlformats.org/officeDocument/2006/relationships/hyperlink" Target="#Menu!A1"/><Relationship Id="rId5" Type="http://schemas.openxmlformats.org/officeDocument/2006/relationships/hyperlink" Target="#Dash1!A1"/><Relationship Id="rId4" Type="http://schemas.openxmlformats.org/officeDocument/2006/relationships/hyperlink" Target="#Proje&#231;&#227;o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Calculos!A1"/><Relationship Id="rId7" Type="http://schemas.openxmlformats.org/officeDocument/2006/relationships/chart" Target="../charts/chart2.xml"/><Relationship Id="rId2" Type="http://schemas.openxmlformats.org/officeDocument/2006/relationships/hyperlink" Target="#Colab!A1"/><Relationship Id="rId1" Type="http://schemas.openxmlformats.org/officeDocument/2006/relationships/hyperlink" Target="#Menu!A1"/><Relationship Id="rId6" Type="http://schemas.openxmlformats.org/officeDocument/2006/relationships/chart" Target="../charts/chart1.xml"/><Relationship Id="rId5" Type="http://schemas.openxmlformats.org/officeDocument/2006/relationships/hyperlink" Target="#Dash1!A1"/><Relationship Id="rId4" Type="http://schemas.openxmlformats.org/officeDocument/2006/relationships/hyperlink" Target="#Proje&#231;&#227;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8.emf"/><Relationship Id="rId5" Type="http://schemas.openxmlformats.org/officeDocument/2006/relationships/hyperlink" Target="#Menu!A1"/><Relationship Id="rId4" Type="http://schemas.openxmlformats.org/officeDocument/2006/relationships/hyperlink" Target="#Colab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</xdr:colOff>
      <xdr:row>0</xdr:row>
      <xdr:rowOff>0</xdr:rowOff>
    </xdr:from>
    <xdr:ext cx="628650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02638DC-1D2C-4D70-9209-F3090CAE173E}"/>
            </a:ext>
          </a:extLst>
        </xdr:cNvPr>
        <xdr:cNvSpPr txBox="1"/>
      </xdr:nvSpPr>
      <xdr:spPr>
        <a:xfrm>
          <a:off x="2567940" y="0"/>
          <a:ext cx="62865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 baseline="0">
              <a:solidFill>
                <a:schemeClr val="accent5">
                  <a:lumMod val="75000"/>
                </a:schemeClr>
              </a:solidFill>
            </a:rPr>
            <a:t>Controle de Férias de Funcionários</a:t>
          </a:r>
          <a:endParaRPr lang="pt-BR" sz="24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oneCellAnchor>
  <xdr:twoCellAnchor editAs="absolute">
    <xdr:from>
      <xdr:col>4</xdr:col>
      <xdr:colOff>137160</xdr:colOff>
      <xdr:row>8</xdr:row>
      <xdr:rowOff>110490</xdr:rowOff>
    </xdr:from>
    <xdr:to>
      <xdr:col>6</xdr:col>
      <xdr:colOff>249960</xdr:colOff>
      <xdr:row>10</xdr:row>
      <xdr:rowOff>9290</xdr:rowOff>
    </xdr:to>
    <xdr:sp macro="" textlink="">
      <xdr:nvSpPr>
        <xdr:cNvPr id="8" name="CaixaDeText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6A253-4262-4AAF-B68D-515480C67A72}"/>
            </a:ext>
          </a:extLst>
        </xdr:cNvPr>
        <xdr:cNvSpPr txBox="1"/>
      </xdr:nvSpPr>
      <xdr:spPr>
        <a:xfrm>
          <a:off x="2575560" y="86487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Acessar a Planilha</a:t>
          </a:r>
        </a:p>
      </xdr:txBody>
    </xdr:sp>
    <xdr:clientData/>
  </xdr:twoCellAnchor>
  <xdr:oneCellAnchor>
    <xdr:from>
      <xdr:col>4</xdr:col>
      <xdr:colOff>129540</xdr:colOff>
      <xdr:row>10</xdr:row>
      <xdr:rowOff>152400</xdr:rowOff>
    </xdr:from>
    <xdr:ext cx="10843260" cy="237744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21B3FEE2-5CE5-4657-A083-75F09212D5AE}"/>
            </a:ext>
          </a:extLst>
        </xdr:cNvPr>
        <xdr:cNvSpPr txBox="1"/>
      </xdr:nvSpPr>
      <xdr:spPr>
        <a:xfrm>
          <a:off x="2567940" y="1272540"/>
          <a:ext cx="10843260" cy="2377440"/>
        </a:xfrm>
        <a:prstGeom prst="rect">
          <a:avLst/>
        </a:prstGeom>
        <a:solidFill>
          <a:srgbClr val="E4F2F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4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</a:rPr>
            <a:t>Essa planilha contribui para o empreendedor ter um controle maior sobre as férias dos seus colaboradores, ajudando a calcular o quanto pagar para cada funcionário, além de calcular o abono pecuniário e descontos de INSS de acordo com alguns fatores (remuneração base, INSS, quantidade de dias de férias), possibilitando a projeção financeira e a programação interna das férias.</a:t>
          </a:r>
        </a:p>
        <a:p>
          <a:endParaRPr lang="pt-BR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0</xdr:colOff>
      <xdr:row>11</xdr:row>
      <xdr:rowOff>7620</xdr:rowOff>
    </xdr:from>
    <xdr:to>
      <xdr:col>4</xdr:col>
      <xdr:colOff>12456</xdr:colOff>
      <xdr:row>23</xdr:row>
      <xdr:rowOff>144779</xdr:rowOff>
    </xdr:to>
    <xdr:pic>
      <xdr:nvPicPr>
        <xdr:cNvPr id="11" name="Imagem 10" descr="Imagem relacionada">
          <a:extLst>
            <a:ext uri="{FF2B5EF4-FFF2-40B4-BE49-F238E27FC236}">
              <a16:creationId xmlns:a16="http://schemas.microsoft.com/office/drawing/2014/main" id="{5A844E38-CD9D-47DD-8A92-08396507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2450856" cy="2331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480060</xdr:colOff>
      <xdr:row>25</xdr:row>
      <xdr:rowOff>144780</xdr:rowOff>
    </xdr:from>
    <xdr:ext cx="2141805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B8F10D1-1AA1-47DF-A37C-589F77B3F177}"/>
            </a:ext>
          </a:extLst>
        </xdr:cNvPr>
        <xdr:cNvSpPr txBox="1"/>
      </xdr:nvSpPr>
      <xdr:spPr>
        <a:xfrm>
          <a:off x="10843260" y="4008120"/>
          <a:ext cx="214180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bg1">
                  <a:lumMod val="65000"/>
                </a:schemeClr>
              </a:solidFill>
            </a:rPr>
            <a:t>Esta planilha foi desenvolvida</a:t>
          </a:r>
          <a:r>
            <a:rPr lang="pt-BR" sz="1100" baseline="0">
              <a:solidFill>
                <a:schemeClr val="bg1">
                  <a:lumMod val="65000"/>
                </a:schemeClr>
              </a:solidFill>
            </a:rPr>
            <a:t> por:</a:t>
          </a:r>
          <a:endParaRPr lang="pt-BR" sz="1100">
            <a:solidFill>
              <a:schemeClr val="bg1">
                <a:lumMod val="65000"/>
              </a:schemeClr>
            </a:solidFill>
          </a:endParaRPr>
        </a:p>
      </xdr:txBody>
    </xdr:sp>
    <xdr:clientData/>
  </xdr:oneCellAnchor>
  <xdr:twoCellAnchor editAs="absolute">
    <xdr:from>
      <xdr:col>17</xdr:col>
      <xdr:colOff>495300</xdr:colOff>
      <xdr:row>27</xdr:row>
      <xdr:rowOff>22860</xdr:rowOff>
    </xdr:from>
    <xdr:to>
      <xdr:col>21</xdr:col>
      <xdr:colOff>470180</xdr:colOff>
      <xdr:row>30</xdr:row>
      <xdr:rowOff>14220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67FBD533-52AE-4101-BD95-BAE7921EB8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83" b="11100"/>
        <a:stretch/>
      </xdr:blipFill>
      <xdr:spPr bwMode="auto">
        <a:xfrm>
          <a:off x="10858500" y="4335780"/>
          <a:ext cx="241328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551997</xdr:colOff>
      <xdr:row>27</xdr:row>
      <xdr:rowOff>106680</xdr:rowOff>
    </xdr:from>
    <xdr:to>
      <xdr:col>9</xdr:col>
      <xdr:colOff>396467</xdr:colOff>
      <xdr:row>30</xdr:row>
      <xdr:rowOff>31241</xdr:rowOff>
    </xdr:to>
    <xdr:grpSp>
      <xdr:nvGrpSpPr>
        <xdr:cNvPr id="6" name="Agrupar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4703A2-06FC-42CA-80AC-71A51D239CFB}"/>
            </a:ext>
          </a:extLst>
        </xdr:cNvPr>
        <xdr:cNvGrpSpPr/>
      </xdr:nvGrpSpPr>
      <xdr:grpSpPr>
        <a:xfrm>
          <a:off x="4095297" y="4564380"/>
          <a:ext cx="1616120" cy="496061"/>
          <a:chOff x="2685597" y="4343400"/>
          <a:chExt cx="1673270" cy="473201"/>
        </a:xfrm>
      </xdr:grpSpPr>
      <xdr:sp macro="" textlink="">
        <xdr:nvSpPr>
          <xdr:cNvPr id="21" name="CaixaDeText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CB0FBE3-423B-4735-9675-F0C3351CED15}"/>
              </a:ext>
            </a:extLst>
          </xdr:cNvPr>
          <xdr:cNvSpPr txBox="1"/>
        </xdr:nvSpPr>
        <xdr:spPr>
          <a:xfrm>
            <a:off x="2956560" y="4442460"/>
            <a:ext cx="1402307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accent5">
                    <a:lumMod val="75000"/>
                  </a:schemeClr>
                </a:solidFill>
              </a:rPr>
              <a:t>INSTRUÇÕES</a:t>
            </a:r>
          </a:p>
        </xdr:txBody>
      </xdr:sp>
      <xdr:pic>
        <xdr:nvPicPr>
          <xdr:cNvPr id="5" name="Imagem 4">
            <a:extLst>
              <a:ext uri="{FF2B5EF4-FFF2-40B4-BE49-F238E27FC236}">
                <a16:creationId xmlns:a16="http://schemas.microsoft.com/office/drawing/2014/main" id="{ED738C14-6F44-462D-A49F-A9664A8466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85597" y="4343400"/>
            <a:ext cx="324303" cy="3810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160020</xdr:colOff>
      <xdr:row>27</xdr:row>
      <xdr:rowOff>83820</xdr:rowOff>
    </xdr:from>
    <xdr:to>
      <xdr:col>6</xdr:col>
      <xdr:colOff>327661</xdr:colOff>
      <xdr:row>30</xdr:row>
      <xdr:rowOff>35623</xdr:rowOff>
    </xdr:to>
    <xdr:grpSp>
      <xdr:nvGrpSpPr>
        <xdr:cNvPr id="4" name="Agrupar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6A7864-82B4-4489-BBCB-F371B2321B4B}"/>
            </a:ext>
          </a:extLst>
        </xdr:cNvPr>
        <xdr:cNvGrpSpPr/>
      </xdr:nvGrpSpPr>
      <xdr:grpSpPr>
        <a:xfrm>
          <a:off x="2522220" y="4541520"/>
          <a:ext cx="1348741" cy="523303"/>
          <a:chOff x="2598420" y="4323778"/>
          <a:chExt cx="1386841" cy="500443"/>
        </a:xfrm>
      </xdr:grpSpPr>
      <xdr:pic>
        <xdr:nvPicPr>
          <xdr:cNvPr id="17" name="Imagem 16" descr="Play Red Button transparent PNG - StickPNG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27CA99D-E711-4541-BACC-74FBCDB152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420" y="4323778"/>
            <a:ext cx="487680" cy="423208"/>
          </a:xfrm>
          <a:prstGeom prst="rect">
            <a:avLst/>
          </a:prstGeom>
          <a:solidFill>
            <a:srgbClr val="FFFFFF"/>
          </a:solidFill>
        </xdr:spPr>
      </xdr:pic>
      <xdr:sp macro="" textlink="">
        <xdr:nvSpPr>
          <xdr:cNvPr id="18" name="CaixaDeTexto 1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FA7ECBE-7CA4-4AF3-ABA3-1E1066239CDC}"/>
              </a:ext>
            </a:extLst>
          </xdr:cNvPr>
          <xdr:cNvSpPr txBox="1"/>
        </xdr:nvSpPr>
        <xdr:spPr>
          <a:xfrm>
            <a:off x="3063241" y="4450080"/>
            <a:ext cx="922020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accent5">
                    <a:lumMod val="75000"/>
                  </a:schemeClr>
                </a:solidFill>
              </a:rPr>
              <a:t>INICIAR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1021080</xdr:colOff>
      <xdr:row>0</xdr:row>
      <xdr:rowOff>0</xdr:rowOff>
    </xdr:from>
    <xdr:ext cx="662178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19A94223-6EB8-4B4B-8DF2-C99BDD090D9F}"/>
            </a:ext>
          </a:extLst>
        </xdr:cNvPr>
        <xdr:cNvSpPr txBox="1"/>
      </xdr:nvSpPr>
      <xdr:spPr>
        <a:xfrm>
          <a:off x="2567940" y="0"/>
          <a:ext cx="662178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6">
                  <a:lumMod val="75000"/>
                </a:schemeClr>
              </a:solidFill>
            </a:rPr>
            <a:t>Controle de Férias</a:t>
          </a: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 de </a:t>
          </a:r>
          <a:r>
            <a:rPr lang="pt-BR" sz="2400" b="1">
              <a:solidFill>
                <a:schemeClr val="accent6">
                  <a:lumMod val="75000"/>
                </a:schemeClr>
              </a:solidFill>
            </a:rPr>
            <a:t>Funcionários</a:t>
          </a:r>
          <a:r>
            <a:rPr lang="pt-BR" sz="2400" b="1">
              <a:solidFill>
                <a:schemeClr val="accent2"/>
              </a:solidFill>
            </a:rPr>
            <a:t>| Cadastro</a:t>
          </a:r>
        </a:p>
      </xdr:txBody>
    </xdr:sp>
    <xdr:clientData/>
  </xdr:one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3" name="Seta: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EF9F3-6521-4C93-AD9A-B806C4006FB4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 editAs="absolute">
    <xdr:from>
      <xdr:col>1</xdr:col>
      <xdr:colOff>579120</xdr:colOff>
      <xdr:row>8</xdr:row>
      <xdr:rowOff>45720</xdr:rowOff>
    </xdr:from>
    <xdr:to>
      <xdr:col>2</xdr:col>
      <xdr:colOff>486180</xdr:colOff>
      <xdr:row>8</xdr:row>
      <xdr:rowOff>310280</xdr:rowOff>
    </xdr:to>
    <xdr:sp macro="" textlink="">
      <xdr:nvSpPr>
        <xdr:cNvPr id="5" name="CaixaDe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7F2253-D906-4156-A8D1-7953A973ABA1}"/>
            </a:ext>
          </a:extLst>
        </xdr:cNvPr>
        <xdr:cNvSpPr txBox="1"/>
      </xdr:nvSpPr>
      <xdr:spPr>
        <a:xfrm>
          <a:off x="701040" y="800100"/>
          <a:ext cx="1332000" cy="26456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bg1"/>
              </a:solidFill>
            </a:rPr>
            <a:t>Colaboradores</a:t>
          </a:r>
        </a:p>
      </xdr:txBody>
    </xdr:sp>
    <xdr:clientData fPrintsWithSheet="0"/>
  </xdr:twoCellAnchor>
  <xdr:twoCellAnchor editAs="absolute">
    <xdr:from>
      <xdr:col>2</xdr:col>
      <xdr:colOff>539115</xdr:colOff>
      <xdr:row>8</xdr:row>
      <xdr:rowOff>45720</xdr:rowOff>
    </xdr:from>
    <xdr:to>
      <xdr:col>3</xdr:col>
      <xdr:colOff>103275</xdr:colOff>
      <xdr:row>8</xdr:row>
      <xdr:rowOff>310280</xdr:rowOff>
    </xdr:to>
    <xdr:sp macro="" textlink="">
      <xdr:nvSpPr>
        <xdr:cNvPr id="7" name="CaixaDeText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F99948-AE3E-4CA8-BB4C-3BDCD323CC27}"/>
            </a:ext>
          </a:extLst>
        </xdr:cNvPr>
        <xdr:cNvSpPr txBox="1"/>
      </xdr:nvSpPr>
      <xdr:spPr>
        <a:xfrm>
          <a:off x="2085975" y="80010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Cálculos</a:t>
          </a:r>
        </a:p>
      </xdr:txBody>
    </xdr:sp>
    <xdr:clientData fPrintsWithSheet="0"/>
  </xdr:twoCellAnchor>
  <xdr:twoCellAnchor editAs="absolute">
    <xdr:from>
      <xdr:col>3</xdr:col>
      <xdr:colOff>156210</xdr:colOff>
      <xdr:row>8</xdr:row>
      <xdr:rowOff>45720</xdr:rowOff>
    </xdr:from>
    <xdr:to>
      <xdr:col>3</xdr:col>
      <xdr:colOff>1488210</xdr:colOff>
      <xdr:row>8</xdr:row>
      <xdr:rowOff>310280</xdr:rowOff>
    </xdr:to>
    <xdr:sp macro="" textlink="">
      <xdr:nvSpPr>
        <xdr:cNvPr id="8" name="CaixaDeText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C76386-90C7-498F-88BE-928132B0BED6}"/>
            </a:ext>
          </a:extLst>
        </xdr:cNvPr>
        <xdr:cNvSpPr txBox="1"/>
      </xdr:nvSpPr>
      <xdr:spPr>
        <a:xfrm>
          <a:off x="3470910" y="80010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Projeção</a:t>
          </a:r>
        </a:p>
      </xdr:txBody>
    </xdr:sp>
    <xdr:clientData fPrintsWithSheet="0"/>
  </xdr:twoCellAnchor>
  <xdr:twoCellAnchor editAs="absolute">
    <xdr:from>
      <xdr:col>3</xdr:col>
      <xdr:colOff>1539240</xdr:colOff>
      <xdr:row>8</xdr:row>
      <xdr:rowOff>45720</xdr:rowOff>
    </xdr:from>
    <xdr:to>
      <xdr:col>5</xdr:col>
      <xdr:colOff>137565</xdr:colOff>
      <xdr:row>8</xdr:row>
      <xdr:rowOff>310280</xdr:rowOff>
    </xdr:to>
    <xdr:sp macro="" textlink="">
      <xdr:nvSpPr>
        <xdr:cNvPr id="10" name="CaixaDeTexto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2FF06E-C006-46E1-96F3-59D0563B8618}"/>
            </a:ext>
          </a:extLst>
        </xdr:cNvPr>
        <xdr:cNvSpPr txBox="1"/>
      </xdr:nvSpPr>
      <xdr:spPr>
        <a:xfrm>
          <a:off x="4853940" y="80010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Relatório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327660</xdr:colOff>
      <xdr:row>0</xdr:row>
      <xdr:rowOff>0</xdr:rowOff>
    </xdr:from>
    <xdr:ext cx="835914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A653EB5-DE8D-4F33-B6B9-136A252019E4}"/>
            </a:ext>
          </a:extLst>
        </xdr:cNvPr>
        <xdr:cNvSpPr txBox="1"/>
      </xdr:nvSpPr>
      <xdr:spPr>
        <a:xfrm>
          <a:off x="2537460" y="0"/>
          <a:ext cx="835914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6">
                  <a:lumMod val="75000"/>
                </a:schemeClr>
              </a:solidFill>
            </a:rPr>
            <a:t>Controle</a:t>
          </a: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 de Férias de Funcionários</a:t>
          </a:r>
          <a:r>
            <a:rPr lang="pt-BR" sz="2400" b="1">
              <a:solidFill>
                <a:schemeClr val="accent2"/>
              </a:solidFill>
            </a:rPr>
            <a:t>| Cálculos</a:t>
          </a:r>
        </a:p>
      </xdr:txBody>
    </xdr:sp>
    <xdr:clientData/>
  </xdr:one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4" name="Seta: para a Direi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74F8F-2506-4153-9E8C-4633DCA5FB97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 editAs="absolute">
    <xdr:from>
      <xdr:col>1</xdr:col>
      <xdr:colOff>548640</xdr:colOff>
      <xdr:row>8</xdr:row>
      <xdr:rowOff>38100</xdr:rowOff>
    </xdr:from>
    <xdr:to>
      <xdr:col>2</xdr:col>
      <xdr:colOff>455700</xdr:colOff>
      <xdr:row>8</xdr:row>
      <xdr:rowOff>302660</xdr:rowOff>
    </xdr:to>
    <xdr:sp macro="" textlink="">
      <xdr:nvSpPr>
        <xdr:cNvPr id="8" name="CaixaDe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4D4AD3-EDBD-4BE6-92CE-8F261D7CF3DD}"/>
            </a:ext>
          </a:extLst>
        </xdr:cNvPr>
        <xdr:cNvSpPr txBox="1"/>
      </xdr:nvSpPr>
      <xdr:spPr>
        <a:xfrm>
          <a:off x="67056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Colaboradores</a:t>
          </a:r>
        </a:p>
      </xdr:txBody>
    </xdr:sp>
    <xdr:clientData fPrintsWithSheet="0"/>
  </xdr:twoCellAnchor>
  <xdr:twoCellAnchor editAs="absolute">
    <xdr:from>
      <xdr:col>2</xdr:col>
      <xdr:colOff>508635</xdr:colOff>
      <xdr:row>8</xdr:row>
      <xdr:rowOff>38100</xdr:rowOff>
    </xdr:from>
    <xdr:to>
      <xdr:col>4</xdr:col>
      <xdr:colOff>107085</xdr:colOff>
      <xdr:row>8</xdr:row>
      <xdr:rowOff>302660</xdr:rowOff>
    </xdr:to>
    <xdr:sp macro="" textlink="">
      <xdr:nvSpPr>
        <xdr:cNvPr id="9" name="CaixaDeText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D60182-45E0-4641-B63D-42B1361C6F7F}"/>
            </a:ext>
          </a:extLst>
        </xdr:cNvPr>
        <xdr:cNvSpPr txBox="1"/>
      </xdr:nvSpPr>
      <xdr:spPr>
        <a:xfrm>
          <a:off x="2055495" y="792480"/>
          <a:ext cx="1332000" cy="26456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Cálculos</a:t>
          </a:r>
        </a:p>
      </xdr:txBody>
    </xdr:sp>
    <xdr:clientData fPrintsWithSheet="0"/>
  </xdr:twoCellAnchor>
  <xdr:twoCellAnchor editAs="absolute">
    <xdr:from>
      <xdr:col>4</xdr:col>
      <xdr:colOff>160020</xdr:colOff>
      <xdr:row>8</xdr:row>
      <xdr:rowOff>38100</xdr:rowOff>
    </xdr:from>
    <xdr:to>
      <xdr:col>4</xdr:col>
      <xdr:colOff>1455825</xdr:colOff>
      <xdr:row>8</xdr:row>
      <xdr:rowOff>302660</xdr:rowOff>
    </xdr:to>
    <xdr:sp macro="" textlink="">
      <xdr:nvSpPr>
        <xdr:cNvPr id="10" name="CaixaDeText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7A2740-0E36-4434-9EE9-7B8DE79CC6FE}"/>
            </a:ext>
          </a:extLst>
        </xdr:cNvPr>
        <xdr:cNvSpPr txBox="1"/>
      </xdr:nvSpPr>
      <xdr:spPr>
        <a:xfrm>
          <a:off x="344043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Projeção</a:t>
          </a:r>
        </a:p>
      </xdr:txBody>
    </xdr:sp>
    <xdr:clientData fPrintsWithSheet="0"/>
  </xdr:twoCellAnchor>
  <xdr:twoCellAnchor editAs="absolute">
    <xdr:from>
      <xdr:col>4</xdr:col>
      <xdr:colOff>1491615</xdr:colOff>
      <xdr:row>8</xdr:row>
      <xdr:rowOff>38100</xdr:rowOff>
    </xdr:from>
    <xdr:to>
      <xdr:col>5</xdr:col>
      <xdr:colOff>1305330</xdr:colOff>
      <xdr:row>8</xdr:row>
      <xdr:rowOff>302660</xdr:rowOff>
    </xdr:to>
    <xdr:sp macro="" textlink="">
      <xdr:nvSpPr>
        <xdr:cNvPr id="12" name="CaixaDeText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01D9B0-0782-4A97-963F-A02E9343379A}"/>
            </a:ext>
          </a:extLst>
        </xdr:cNvPr>
        <xdr:cNvSpPr txBox="1"/>
      </xdr:nvSpPr>
      <xdr:spPr>
        <a:xfrm>
          <a:off x="480822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Relatório</a:t>
          </a:r>
        </a:p>
      </xdr:txBody>
    </xdr:sp>
    <xdr:clientData fPrintsWithSheet="0"/>
  </xdr:twoCellAnchor>
  <xdr:twoCellAnchor editAs="absolute">
    <xdr:from>
      <xdr:col>1</xdr:col>
      <xdr:colOff>605790</xdr:colOff>
      <xdr:row>8</xdr:row>
      <xdr:rowOff>47625</xdr:rowOff>
    </xdr:from>
    <xdr:to>
      <xdr:col>2</xdr:col>
      <xdr:colOff>512850</xdr:colOff>
      <xdr:row>8</xdr:row>
      <xdr:rowOff>312185</xdr:rowOff>
    </xdr:to>
    <xdr:sp macro="" textlink="">
      <xdr:nvSpPr>
        <xdr:cNvPr id="5" name="CaixaDe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069869-ABEF-ABC1-A34F-748385952789}"/>
            </a:ext>
          </a:extLst>
        </xdr:cNvPr>
        <xdr:cNvSpPr txBox="1"/>
      </xdr:nvSpPr>
      <xdr:spPr>
        <a:xfrm>
          <a:off x="729615" y="809625"/>
          <a:ext cx="129771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Colaboradores</a:t>
          </a:r>
        </a:p>
      </xdr:txBody>
    </xdr:sp>
    <xdr:clientData fPrintsWithSheet="0"/>
  </xdr:twoCellAnchor>
  <xdr:twoCellAnchor editAs="absolute">
    <xdr:from>
      <xdr:col>4</xdr:col>
      <xdr:colOff>217170</xdr:colOff>
      <xdr:row>8</xdr:row>
      <xdr:rowOff>47625</xdr:rowOff>
    </xdr:from>
    <xdr:to>
      <xdr:col>5</xdr:col>
      <xdr:colOff>17550</xdr:colOff>
      <xdr:row>8</xdr:row>
      <xdr:rowOff>312185</xdr:rowOff>
    </xdr:to>
    <xdr:sp macro="" textlink="">
      <xdr:nvSpPr>
        <xdr:cNvPr id="6" name="CaixaDeText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33D2F5-8D73-E124-8A64-AEB66D7CEE58}"/>
            </a:ext>
          </a:extLst>
        </xdr:cNvPr>
        <xdr:cNvSpPr txBox="1"/>
      </xdr:nvSpPr>
      <xdr:spPr>
        <a:xfrm>
          <a:off x="3417570" y="809625"/>
          <a:ext cx="1295805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Projeção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175260</xdr:colOff>
      <xdr:row>0</xdr:row>
      <xdr:rowOff>0</xdr:rowOff>
    </xdr:from>
    <xdr:ext cx="782574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52E6E7B-26EA-46A1-ACFC-910666646AEB}"/>
            </a:ext>
          </a:extLst>
        </xdr:cNvPr>
        <xdr:cNvSpPr txBox="1"/>
      </xdr:nvSpPr>
      <xdr:spPr>
        <a:xfrm>
          <a:off x="2545927" y="0"/>
          <a:ext cx="782574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6">
                  <a:lumMod val="75000"/>
                </a:schemeClr>
              </a:solidFill>
            </a:rPr>
            <a:t>Controle</a:t>
          </a: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 de Férias de Funcionários</a:t>
          </a:r>
          <a:r>
            <a:rPr lang="pt-BR" sz="2400" b="1">
              <a:solidFill>
                <a:schemeClr val="accent2"/>
              </a:solidFill>
            </a:rPr>
            <a:t>| Projeção de Férias</a:t>
          </a:r>
        </a:p>
      </xdr:txBody>
    </xdr:sp>
    <xdr:clientData/>
  </xdr:one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4" name="Seta: para a Direit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D90E10-D534-45C5-9B84-2FABB8D30A33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 editAs="absolute">
    <xdr:from>
      <xdr:col>1</xdr:col>
      <xdr:colOff>548640</xdr:colOff>
      <xdr:row>8</xdr:row>
      <xdr:rowOff>38100</xdr:rowOff>
    </xdr:from>
    <xdr:to>
      <xdr:col>2</xdr:col>
      <xdr:colOff>730020</xdr:colOff>
      <xdr:row>8</xdr:row>
      <xdr:rowOff>302660</xdr:rowOff>
    </xdr:to>
    <xdr:sp macro="" textlink="">
      <xdr:nvSpPr>
        <xdr:cNvPr id="5" name="CaixaDeText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F0A5CB-F86D-4601-BCDB-AEE1240EB76D}"/>
            </a:ext>
          </a:extLst>
        </xdr:cNvPr>
        <xdr:cNvSpPr txBox="1"/>
      </xdr:nvSpPr>
      <xdr:spPr>
        <a:xfrm>
          <a:off x="67056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Colaboradores</a:t>
          </a:r>
        </a:p>
      </xdr:txBody>
    </xdr:sp>
    <xdr:clientData fPrintsWithSheet="0"/>
  </xdr:twoCellAnchor>
  <xdr:twoCellAnchor editAs="absolute">
    <xdr:from>
      <xdr:col>2</xdr:col>
      <xdr:colOff>782955</xdr:colOff>
      <xdr:row>8</xdr:row>
      <xdr:rowOff>38100</xdr:rowOff>
    </xdr:from>
    <xdr:to>
      <xdr:col>3</xdr:col>
      <xdr:colOff>964335</xdr:colOff>
      <xdr:row>8</xdr:row>
      <xdr:rowOff>302660</xdr:rowOff>
    </xdr:to>
    <xdr:sp macro="" textlink="">
      <xdr:nvSpPr>
        <xdr:cNvPr id="6" name="CaixaDeTex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B1EADE-ECF0-4A7F-9FDB-75218B9B00D0}"/>
            </a:ext>
          </a:extLst>
        </xdr:cNvPr>
        <xdr:cNvSpPr txBox="1"/>
      </xdr:nvSpPr>
      <xdr:spPr>
        <a:xfrm>
          <a:off x="2055495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Cálculos</a:t>
          </a:r>
        </a:p>
      </xdr:txBody>
    </xdr:sp>
    <xdr:clientData fPrintsWithSheet="0"/>
  </xdr:twoCellAnchor>
  <xdr:twoCellAnchor editAs="absolute">
    <xdr:from>
      <xdr:col>3</xdr:col>
      <xdr:colOff>1017270</xdr:colOff>
      <xdr:row>8</xdr:row>
      <xdr:rowOff>38100</xdr:rowOff>
    </xdr:from>
    <xdr:to>
      <xdr:col>5</xdr:col>
      <xdr:colOff>48030</xdr:colOff>
      <xdr:row>8</xdr:row>
      <xdr:rowOff>302660</xdr:rowOff>
    </xdr:to>
    <xdr:sp macro="" textlink="">
      <xdr:nvSpPr>
        <xdr:cNvPr id="7" name="CaixaDeText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38C1D7-63F0-4AC5-AF57-05B04E2C9337}"/>
            </a:ext>
          </a:extLst>
        </xdr:cNvPr>
        <xdr:cNvSpPr txBox="1"/>
      </xdr:nvSpPr>
      <xdr:spPr>
        <a:xfrm>
          <a:off x="3440430" y="792480"/>
          <a:ext cx="1332000" cy="26456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Projeção</a:t>
          </a:r>
        </a:p>
      </xdr:txBody>
    </xdr:sp>
    <xdr:clientData fPrintsWithSheet="0"/>
  </xdr:twoCellAnchor>
  <xdr:twoCellAnchor editAs="absolute">
    <xdr:from>
      <xdr:col>5</xdr:col>
      <xdr:colOff>91440</xdr:colOff>
      <xdr:row>8</xdr:row>
      <xdr:rowOff>38100</xdr:rowOff>
    </xdr:from>
    <xdr:to>
      <xdr:col>6</xdr:col>
      <xdr:colOff>272820</xdr:colOff>
      <xdr:row>8</xdr:row>
      <xdr:rowOff>302660</xdr:rowOff>
    </xdr:to>
    <xdr:sp macro="" textlink="">
      <xdr:nvSpPr>
        <xdr:cNvPr id="9" name="CaixaDeText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FF9BCA-B720-4013-81CA-F817637680EA}"/>
            </a:ext>
          </a:extLst>
        </xdr:cNvPr>
        <xdr:cNvSpPr txBox="1"/>
      </xdr:nvSpPr>
      <xdr:spPr>
        <a:xfrm>
          <a:off x="481584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Relatório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144780</xdr:colOff>
      <xdr:row>0</xdr:row>
      <xdr:rowOff>0</xdr:rowOff>
    </xdr:from>
    <xdr:ext cx="693420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955108C-9FBB-4586-AB8E-D9D0751601E6}"/>
            </a:ext>
          </a:extLst>
        </xdr:cNvPr>
        <xdr:cNvSpPr txBox="1"/>
      </xdr:nvSpPr>
      <xdr:spPr>
        <a:xfrm>
          <a:off x="2583180" y="0"/>
          <a:ext cx="693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Controle de Férias de Funcionários</a:t>
          </a:r>
          <a:r>
            <a:rPr kumimoji="0" lang="pt-BR" sz="2400" b="1" i="0" u="none" strike="noStrike" kern="0" cap="none" spc="0" normalizeH="0" baseline="0" noProof="0">
              <a:ln>
                <a:noFill/>
              </a:ln>
              <a:solidFill>
                <a:schemeClr val="accent5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| Relatório</a:t>
          </a:r>
        </a:p>
      </xdr:txBody>
    </xdr:sp>
    <xdr:clientData/>
  </xdr:oneCellAnchor>
  <xdr:twoCellAnchor>
    <xdr:from>
      <xdr:col>0</xdr:col>
      <xdr:colOff>190500</xdr:colOff>
      <xdr:row>8</xdr:row>
      <xdr:rowOff>30480</xdr:rowOff>
    </xdr:from>
    <xdr:to>
      <xdr:col>1</xdr:col>
      <xdr:colOff>12900</xdr:colOff>
      <xdr:row>8</xdr:row>
      <xdr:rowOff>296880</xdr:rowOff>
    </xdr:to>
    <xdr:sp macro="" textlink="">
      <xdr:nvSpPr>
        <xdr:cNvPr id="33" name="Seta: para a Direita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99F3ED-7A28-4743-9447-3B218F9B5454}"/>
            </a:ext>
          </a:extLst>
        </xdr:cNvPr>
        <xdr:cNvSpPr/>
      </xdr:nvSpPr>
      <xdr:spPr>
        <a:xfrm flipH="1">
          <a:off x="19050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 editAs="absolute">
    <xdr:from>
      <xdr:col>10</xdr:col>
      <xdr:colOff>182880</xdr:colOff>
      <xdr:row>8</xdr:row>
      <xdr:rowOff>34290</xdr:rowOff>
    </xdr:from>
    <xdr:to>
      <xdr:col>12</xdr:col>
      <xdr:colOff>295680</xdr:colOff>
      <xdr:row>8</xdr:row>
      <xdr:rowOff>298850</xdr:rowOff>
    </xdr:to>
    <xdr:sp macro="[0]!Imprimir" textlink="">
      <xdr:nvSpPr>
        <xdr:cNvPr id="17" name="CaixaDeTexto 16">
          <a:extLst>
            <a:ext uri="{FF2B5EF4-FFF2-40B4-BE49-F238E27FC236}">
              <a16:creationId xmlns:a16="http://schemas.microsoft.com/office/drawing/2014/main" id="{9143592B-5AD3-43D9-A127-85465B742818}"/>
            </a:ext>
          </a:extLst>
        </xdr:cNvPr>
        <xdr:cNvSpPr txBox="1"/>
      </xdr:nvSpPr>
      <xdr:spPr>
        <a:xfrm>
          <a:off x="6278880" y="78867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Imprimir</a:t>
          </a:r>
        </a:p>
      </xdr:txBody>
    </xdr:sp>
    <xdr:clientData fPrintsWithSheet="0"/>
  </xdr:twoCellAnchor>
  <xdr:twoCellAnchor editAs="absolute">
    <xdr:from>
      <xdr:col>1</xdr:col>
      <xdr:colOff>144780</xdr:colOff>
      <xdr:row>8</xdr:row>
      <xdr:rowOff>38100</xdr:rowOff>
    </xdr:from>
    <xdr:to>
      <xdr:col>3</xdr:col>
      <xdr:colOff>257580</xdr:colOff>
      <xdr:row>8</xdr:row>
      <xdr:rowOff>302660</xdr:rowOff>
    </xdr:to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295215-4D2B-4583-988F-709C7EF497DF}"/>
            </a:ext>
          </a:extLst>
        </xdr:cNvPr>
        <xdr:cNvSpPr txBox="1"/>
      </xdr:nvSpPr>
      <xdr:spPr>
        <a:xfrm>
          <a:off x="75438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rPr>
            <a:t>Colaboradores</a:t>
          </a:r>
        </a:p>
      </xdr:txBody>
    </xdr:sp>
    <xdr:clientData fPrintsWithSheet="0"/>
  </xdr:twoCellAnchor>
  <xdr:twoCellAnchor editAs="absolute">
    <xdr:from>
      <xdr:col>3</xdr:col>
      <xdr:colOff>310515</xdr:colOff>
      <xdr:row>8</xdr:row>
      <xdr:rowOff>38100</xdr:rowOff>
    </xdr:from>
    <xdr:to>
      <xdr:col>5</xdr:col>
      <xdr:colOff>423315</xdr:colOff>
      <xdr:row>8</xdr:row>
      <xdr:rowOff>302660</xdr:rowOff>
    </xdr:to>
    <xdr:sp macro="" textlink="">
      <xdr:nvSpPr>
        <xdr:cNvPr id="14" name="CaixaDeText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2CC92C-DC1E-4774-9E64-4D0090B5DBD0}"/>
            </a:ext>
          </a:extLst>
        </xdr:cNvPr>
        <xdr:cNvSpPr txBox="1"/>
      </xdr:nvSpPr>
      <xdr:spPr>
        <a:xfrm>
          <a:off x="2139315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Cálculos</a:t>
          </a:r>
        </a:p>
      </xdr:txBody>
    </xdr:sp>
    <xdr:clientData fPrintsWithSheet="0"/>
  </xdr:twoCellAnchor>
  <xdr:twoCellAnchor editAs="absolute">
    <xdr:from>
      <xdr:col>5</xdr:col>
      <xdr:colOff>476250</xdr:colOff>
      <xdr:row>8</xdr:row>
      <xdr:rowOff>38100</xdr:rowOff>
    </xdr:from>
    <xdr:to>
      <xdr:col>7</xdr:col>
      <xdr:colOff>589050</xdr:colOff>
      <xdr:row>8</xdr:row>
      <xdr:rowOff>302660</xdr:rowOff>
    </xdr:to>
    <xdr:sp macro="" textlink="">
      <xdr:nvSpPr>
        <xdr:cNvPr id="15" name="CaixaDeText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F94956-AB3E-4DE5-9753-D67ECD6C0185}"/>
            </a:ext>
          </a:extLst>
        </xdr:cNvPr>
        <xdr:cNvSpPr txBox="1"/>
      </xdr:nvSpPr>
      <xdr:spPr>
        <a:xfrm>
          <a:off x="3524250" y="79248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6">
                  <a:lumMod val="50000"/>
                </a:schemeClr>
              </a:solidFill>
            </a:rPr>
            <a:t>Projeção</a:t>
          </a:r>
        </a:p>
      </xdr:txBody>
    </xdr:sp>
    <xdr:clientData fPrintsWithSheet="0"/>
  </xdr:twoCellAnchor>
  <xdr:twoCellAnchor editAs="absolute">
    <xdr:from>
      <xdr:col>8</xdr:col>
      <xdr:colOff>22860</xdr:colOff>
      <xdr:row>8</xdr:row>
      <xdr:rowOff>38100</xdr:rowOff>
    </xdr:from>
    <xdr:to>
      <xdr:col>10</xdr:col>
      <xdr:colOff>135660</xdr:colOff>
      <xdr:row>8</xdr:row>
      <xdr:rowOff>302660</xdr:rowOff>
    </xdr:to>
    <xdr:sp macro="" textlink="">
      <xdr:nvSpPr>
        <xdr:cNvPr id="18" name="CaixaDeTexto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B2ED6D-D82A-4B14-92F4-03FF135EE0F3}"/>
            </a:ext>
          </a:extLst>
        </xdr:cNvPr>
        <xdr:cNvSpPr txBox="1"/>
      </xdr:nvSpPr>
      <xdr:spPr>
        <a:xfrm>
          <a:off x="4899660" y="792480"/>
          <a:ext cx="1332000" cy="264560"/>
        </a:xfrm>
        <a:prstGeom prst="rect">
          <a:avLst/>
        </a:prstGeom>
        <a:solidFill>
          <a:schemeClr val="accent6">
            <a:lumMod val="75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pt-BR" sz="1100" b="0">
              <a:solidFill>
                <a:schemeClr val="bg1"/>
              </a:solidFill>
              <a:latin typeface="+mn-lt"/>
              <a:ea typeface="+mn-ea"/>
              <a:cs typeface="+mn-cs"/>
            </a:rPr>
            <a:t>Relatório</a:t>
          </a:r>
        </a:p>
      </xdr:txBody>
    </xdr:sp>
    <xdr:clientData fPrintsWithSheet="0"/>
  </xdr:twoCellAnchor>
  <xdr:twoCellAnchor>
    <xdr:from>
      <xdr:col>6</xdr:col>
      <xdr:colOff>388620</xdr:colOff>
      <xdr:row>12</xdr:row>
      <xdr:rowOff>34290</xdr:rowOff>
    </xdr:from>
    <xdr:to>
      <xdr:col>20</xdr:col>
      <xdr:colOff>400920</xdr:colOff>
      <xdr:row>21</xdr:row>
      <xdr:rowOff>138840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DD21B3-139E-4B79-92A8-09E5E77CA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388620</xdr:colOff>
      <xdr:row>21</xdr:row>
      <xdr:rowOff>186690</xdr:rowOff>
    </xdr:from>
    <xdr:to>
      <xdr:col>20</xdr:col>
      <xdr:colOff>400920</xdr:colOff>
      <xdr:row>31</xdr:row>
      <xdr:rowOff>110265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4171B61-3955-49BC-8C48-BF0DB11EA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217170</xdr:colOff>
      <xdr:row>12</xdr:row>
      <xdr:rowOff>34290</xdr:rowOff>
    </xdr:from>
    <xdr:to>
      <xdr:col>6</xdr:col>
      <xdr:colOff>365760</xdr:colOff>
      <xdr:row>31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CB28E0C-1C8C-4454-AA08-E315F6141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92213</xdr:colOff>
      <xdr:row>57</xdr:row>
      <xdr:rowOff>45720</xdr:rowOff>
    </xdr:from>
    <xdr:to>
      <xdr:col>7</xdr:col>
      <xdr:colOff>3375660</xdr:colOff>
      <xdr:row>71</xdr:row>
      <xdr:rowOff>121919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BE7F3A19-8FA0-4F43-8663-D208C2EF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53" y="10111740"/>
          <a:ext cx="11604487" cy="2636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35</xdr:row>
      <xdr:rowOff>99060</xdr:rowOff>
    </xdr:from>
    <xdr:to>
      <xdr:col>8</xdr:col>
      <xdr:colOff>784860</xdr:colOff>
      <xdr:row>49</xdr:row>
      <xdr:rowOff>133032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1B9FBBF9-6367-43FE-87F1-89DE7C10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050280"/>
          <a:ext cx="12641580" cy="2685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899160</xdr:colOff>
      <xdr:row>10</xdr:row>
      <xdr:rowOff>144780</xdr:rowOff>
    </xdr:from>
    <xdr:to>
      <xdr:col>8</xdr:col>
      <xdr:colOff>1295400</xdr:colOff>
      <xdr:row>29</xdr:row>
      <xdr:rowOff>30480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F35FB2E5-B7A3-40B4-A880-D9718BCEE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524000"/>
          <a:ext cx="12313920" cy="3360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2453640</xdr:colOff>
      <xdr:row>0</xdr:row>
      <xdr:rowOff>0</xdr:rowOff>
    </xdr:from>
    <xdr:ext cx="736854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D916569-C4FF-4B2F-90FE-CE3EDFB441FB}"/>
            </a:ext>
          </a:extLst>
        </xdr:cNvPr>
        <xdr:cNvSpPr txBox="1"/>
      </xdr:nvSpPr>
      <xdr:spPr>
        <a:xfrm>
          <a:off x="2575560" y="0"/>
          <a:ext cx="736854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5">
                  <a:lumMod val="75000"/>
                </a:schemeClr>
              </a:solidFill>
            </a:rPr>
            <a:t>Controle de Férias de Funcionários| </a:t>
          </a:r>
          <a:r>
            <a:rPr lang="pt-BR" sz="2400" b="1">
              <a:solidFill>
                <a:schemeClr val="accent2"/>
              </a:solidFill>
            </a:rPr>
            <a:t>Instruções</a:t>
          </a:r>
        </a:p>
      </xdr:txBody>
    </xdr:sp>
    <xdr:clientData/>
  </xdr:oneCellAnchor>
  <xdr:twoCellAnchor editAs="absolute">
    <xdr:from>
      <xdr:col>1</xdr:col>
      <xdr:colOff>640080</xdr:colOff>
      <xdr:row>8</xdr:row>
      <xdr:rowOff>19050</xdr:rowOff>
    </xdr:from>
    <xdr:to>
      <xdr:col>1</xdr:col>
      <xdr:colOff>1972080</xdr:colOff>
      <xdr:row>8</xdr:row>
      <xdr:rowOff>283610</xdr:rowOff>
    </xdr:to>
    <xdr:sp macro="" textlink="">
      <xdr:nvSpPr>
        <xdr:cNvPr id="8" name="CaixaDeText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33234D-C738-46E0-A85C-AE7A3533696E}"/>
            </a:ext>
          </a:extLst>
        </xdr:cNvPr>
        <xdr:cNvSpPr txBox="1"/>
      </xdr:nvSpPr>
      <xdr:spPr>
        <a:xfrm>
          <a:off x="762000" y="77343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Acessar a Planilha</a:t>
          </a:r>
        </a:p>
      </xdr:txBody>
    </xdr:sp>
    <xdr:clientData/>
  </xdr:twoCellAnchor>
  <xdr:twoCellAnchor>
    <xdr:from>
      <xdr:col>1</xdr:col>
      <xdr:colOff>929640</xdr:colOff>
      <xdr:row>9</xdr:row>
      <xdr:rowOff>7620</xdr:rowOff>
    </xdr:from>
    <xdr:to>
      <xdr:col>7</xdr:col>
      <xdr:colOff>2887980</xdr:colOff>
      <xdr:row>9</xdr:row>
      <xdr:rowOff>295620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7463556B-BB46-4FC0-99C6-C5937773DC41}"/>
            </a:ext>
          </a:extLst>
        </xdr:cNvPr>
        <xdr:cNvSpPr txBox="1"/>
      </xdr:nvSpPr>
      <xdr:spPr>
        <a:xfrm>
          <a:off x="1051560" y="762000"/>
          <a:ext cx="10233660" cy="288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accent2"/>
              </a:solidFill>
            </a:rPr>
            <a:t>Instruções</a:t>
          </a:r>
        </a:p>
      </xdr:txBody>
    </xdr:sp>
    <xdr:clientData/>
  </xdr:twoCellAnchor>
  <xdr:twoCellAnchor>
    <xdr:from>
      <xdr:col>1</xdr:col>
      <xdr:colOff>361950</xdr:colOff>
      <xdr:row>16</xdr:row>
      <xdr:rowOff>7620</xdr:rowOff>
    </xdr:from>
    <xdr:to>
      <xdr:col>1</xdr:col>
      <xdr:colOff>1021080</xdr:colOff>
      <xdr:row>16</xdr:row>
      <xdr:rowOff>160020</xdr:rowOff>
    </xdr:to>
    <xdr:cxnSp macro="">
      <xdr:nvCxnSpPr>
        <xdr:cNvPr id="55" name="Conector de Seta Reta 54">
          <a:extLst>
            <a:ext uri="{FF2B5EF4-FFF2-40B4-BE49-F238E27FC236}">
              <a16:creationId xmlns:a16="http://schemas.microsoft.com/office/drawing/2014/main" id="{6DEF11CE-B249-4CA4-89EE-8FAAE9BD73D5}"/>
            </a:ext>
          </a:extLst>
        </xdr:cNvPr>
        <xdr:cNvCxnSpPr>
          <a:stCxn id="56" idx="0"/>
        </xdr:cNvCxnSpPr>
      </xdr:nvCxnSpPr>
      <xdr:spPr>
        <a:xfrm flipV="1">
          <a:off x="491490" y="2484120"/>
          <a:ext cx="659130" cy="15240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</xdr:colOff>
      <xdr:row>16</xdr:row>
      <xdr:rowOff>160020</xdr:rowOff>
    </xdr:from>
    <xdr:to>
      <xdr:col>1</xdr:col>
      <xdr:colOff>754380</xdr:colOff>
      <xdr:row>22</xdr:row>
      <xdr:rowOff>68580</xdr:rowOff>
    </xdr:to>
    <xdr:sp macro="" textlink="">
      <xdr:nvSpPr>
        <xdr:cNvPr id="56" name="Retângulo 55">
          <a:extLst>
            <a:ext uri="{FF2B5EF4-FFF2-40B4-BE49-F238E27FC236}">
              <a16:creationId xmlns:a16="http://schemas.microsoft.com/office/drawing/2014/main" id="{FF3D338F-1728-479C-8EF0-53177B354659}"/>
            </a:ext>
          </a:extLst>
        </xdr:cNvPr>
        <xdr:cNvSpPr/>
      </xdr:nvSpPr>
      <xdr:spPr>
        <a:xfrm>
          <a:off x="99060" y="2636520"/>
          <a:ext cx="784860" cy="1005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Utilize a seta azul para voltar</a:t>
          </a:r>
          <a:r>
            <a:rPr lang="pt-BR" sz="1100" baseline="0">
              <a:solidFill>
                <a:schemeClr val="accent2"/>
              </a:solidFill>
            </a:rPr>
            <a:t> ao Menu.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2</xdr:col>
      <xdr:colOff>624840</xdr:colOff>
      <xdr:row>30</xdr:row>
      <xdr:rowOff>152400</xdr:rowOff>
    </xdr:from>
    <xdr:to>
      <xdr:col>4</xdr:col>
      <xdr:colOff>1021080</xdr:colOff>
      <xdr:row>34</xdr:row>
      <xdr:rowOff>38100</xdr:rowOff>
    </xdr:to>
    <xdr:sp macro="" textlink="">
      <xdr:nvSpPr>
        <xdr:cNvPr id="57" name="Retângulo 56">
          <a:extLst>
            <a:ext uri="{FF2B5EF4-FFF2-40B4-BE49-F238E27FC236}">
              <a16:creationId xmlns:a16="http://schemas.microsoft.com/office/drawing/2014/main" id="{AE54DFD5-9B81-45DD-BE8D-643BFF69DCF4}"/>
            </a:ext>
          </a:extLst>
        </xdr:cNvPr>
        <xdr:cNvSpPr/>
      </xdr:nvSpPr>
      <xdr:spPr>
        <a:xfrm>
          <a:off x="3558540" y="5189220"/>
          <a:ext cx="1752600" cy="617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os</a:t>
          </a:r>
          <a:r>
            <a:rPr lang="pt-BR" sz="1100" baseline="0">
              <a:solidFill>
                <a:schemeClr val="accent2"/>
              </a:solidFill>
            </a:rPr>
            <a:t> dados dos seus colaboradores.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952500</xdr:colOff>
      <xdr:row>19</xdr:row>
      <xdr:rowOff>114300</xdr:rowOff>
    </xdr:from>
    <xdr:to>
      <xdr:col>8</xdr:col>
      <xdr:colOff>1203960</xdr:colOff>
      <xdr:row>29</xdr:row>
      <xdr:rowOff>91440</xdr:rowOff>
    </xdr:to>
    <xdr:sp macro="" textlink="">
      <xdr:nvSpPr>
        <xdr:cNvPr id="59" name="Retângulo 58">
          <a:extLst>
            <a:ext uri="{FF2B5EF4-FFF2-40B4-BE49-F238E27FC236}">
              <a16:creationId xmlns:a16="http://schemas.microsoft.com/office/drawing/2014/main" id="{D55B7E25-AB72-4D0A-86DB-DB71B12BE903}"/>
            </a:ext>
          </a:extLst>
        </xdr:cNvPr>
        <xdr:cNvSpPr/>
      </xdr:nvSpPr>
      <xdr:spPr>
        <a:xfrm>
          <a:off x="1082040" y="3139440"/>
          <a:ext cx="12169140" cy="180594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4</xdr:col>
      <xdr:colOff>144780</xdr:colOff>
      <xdr:row>29</xdr:row>
      <xdr:rowOff>91440</xdr:rowOff>
    </xdr:from>
    <xdr:to>
      <xdr:col>5</xdr:col>
      <xdr:colOff>72390</xdr:colOff>
      <xdr:row>30</xdr:row>
      <xdr:rowOff>152400</xdr:rowOff>
    </xdr:to>
    <xdr:cxnSp macro="">
      <xdr:nvCxnSpPr>
        <xdr:cNvPr id="62" name="Conector de Seta Reta 61">
          <a:extLst>
            <a:ext uri="{FF2B5EF4-FFF2-40B4-BE49-F238E27FC236}">
              <a16:creationId xmlns:a16="http://schemas.microsoft.com/office/drawing/2014/main" id="{CA664959-D403-4A11-96FA-8049BE01BE95}"/>
            </a:ext>
          </a:extLst>
        </xdr:cNvPr>
        <xdr:cNvCxnSpPr>
          <a:stCxn id="57" idx="0"/>
          <a:endCxn id="59" idx="2"/>
        </xdr:cNvCxnSpPr>
      </xdr:nvCxnSpPr>
      <xdr:spPr>
        <a:xfrm flipV="1">
          <a:off x="4434840" y="4945380"/>
          <a:ext cx="2731770" cy="24384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2407920</xdr:colOff>
      <xdr:row>50</xdr:row>
      <xdr:rowOff>114300</xdr:rowOff>
    </xdr:from>
    <xdr:to>
      <xdr:col>6</xdr:col>
      <xdr:colOff>7620</xdr:colOff>
      <xdr:row>54</xdr:row>
      <xdr:rowOff>175260</xdr:rowOff>
    </xdr:to>
    <xdr:sp macro="" textlink="">
      <xdr:nvSpPr>
        <xdr:cNvPr id="81" name="Retângulo 80">
          <a:extLst>
            <a:ext uri="{FF2B5EF4-FFF2-40B4-BE49-F238E27FC236}">
              <a16:creationId xmlns:a16="http://schemas.microsoft.com/office/drawing/2014/main" id="{993540C8-DA02-49C2-849C-6752586E2FE5}"/>
            </a:ext>
          </a:extLst>
        </xdr:cNvPr>
        <xdr:cNvSpPr/>
      </xdr:nvSpPr>
      <xdr:spPr>
        <a:xfrm>
          <a:off x="2537460" y="8900160"/>
          <a:ext cx="5791200" cy="7924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Informe</a:t>
          </a:r>
          <a:r>
            <a:rPr lang="pt-BR" sz="1100" baseline="0">
              <a:solidFill>
                <a:schemeClr val="accent2"/>
              </a:solidFill>
            </a:rPr>
            <a:t> os dias de férias, Valor médio de Horas Extras, Remuneração Variável, Outras Deduções, Abono Pecuniário e se o 13° será adiantado nas férias. </a:t>
          </a:r>
        </a:p>
        <a:p>
          <a:pPr algn="l"/>
          <a:r>
            <a:rPr lang="pt-BR" sz="1100" baseline="0">
              <a:solidFill>
                <a:schemeClr val="accent2"/>
              </a:solidFill>
            </a:rPr>
            <a:t>Após esses preenchimentos é possível visualizar os desembolsos e o total líquido de cada funcionário.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106680</xdr:colOff>
      <xdr:row>43</xdr:row>
      <xdr:rowOff>30480</xdr:rowOff>
    </xdr:from>
    <xdr:to>
      <xdr:col>8</xdr:col>
      <xdr:colOff>701040</xdr:colOff>
      <xdr:row>49</xdr:row>
      <xdr:rowOff>167640</xdr:rowOff>
    </xdr:to>
    <xdr:sp macro="" textlink="">
      <xdr:nvSpPr>
        <xdr:cNvPr id="82" name="Retângulo 81">
          <a:extLst>
            <a:ext uri="{FF2B5EF4-FFF2-40B4-BE49-F238E27FC236}">
              <a16:creationId xmlns:a16="http://schemas.microsoft.com/office/drawing/2014/main" id="{74A6BD75-470E-4CC1-BB22-9EF3DC17186A}"/>
            </a:ext>
          </a:extLst>
        </xdr:cNvPr>
        <xdr:cNvSpPr/>
      </xdr:nvSpPr>
      <xdr:spPr>
        <a:xfrm>
          <a:off x="236220" y="7498080"/>
          <a:ext cx="12512040" cy="127254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4</xdr:col>
      <xdr:colOff>1143000</xdr:colOff>
      <xdr:row>49</xdr:row>
      <xdr:rowOff>167640</xdr:rowOff>
    </xdr:from>
    <xdr:to>
      <xdr:col>4</xdr:col>
      <xdr:colOff>2202180</xdr:colOff>
      <xdr:row>50</xdr:row>
      <xdr:rowOff>114300</xdr:rowOff>
    </xdr:to>
    <xdr:cxnSp macro="">
      <xdr:nvCxnSpPr>
        <xdr:cNvPr id="83" name="Conector de Seta Reta 82">
          <a:extLst>
            <a:ext uri="{FF2B5EF4-FFF2-40B4-BE49-F238E27FC236}">
              <a16:creationId xmlns:a16="http://schemas.microsoft.com/office/drawing/2014/main" id="{DD3752B8-50AB-45F6-98B8-AB72082B3A8C}"/>
            </a:ext>
          </a:extLst>
        </xdr:cNvPr>
        <xdr:cNvCxnSpPr>
          <a:stCxn id="81" idx="0"/>
          <a:endCxn id="82" idx="2"/>
        </xdr:cNvCxnSpPr>
      </xdr:nvCxnSpPr>
      <xdr:spPr>
        <a:xfrm flipV="1">
          <a:off x="5433060" y="8770620"/>
          <a:ext cx="1059180" cy="12954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198120</xdr:colOff>
      <xdr:row>72</xdr:row>
      <xdr:rowOff>144640</xdr:rowOff>
    </xdr:from>
    <xdr:to>
      <xdr:col>4</xdr:col>
      <xdr:colOff>990600</xdr:colOff>
      <xdr:row>77</xdr:row>
      <xdr:rowOff>167640</xdr:rowOff>
    </xdr:to>
    <xdr:sp macro="" textlink="">
      <xdr:nvSpPr>
        <xdr:cNvPr id="93" name="Retângulo 92">
          <a:extLst>
            <a:ext uri="{FF2B5EF4-FFF2-40B4-BE49-F238E27FC236}">
              <a16:creationId xmlns:a16="http://schemas.microsoft.com/office/drawing/2014/main" id="{5A2A84E5-569F-4BE2-AAC7-C9D12B90F2C6}"/>
            </a:ext>
          </a:extLst>
        </xdr:cNvPr>
        <xdr:cNvSpPr/>
      </xdr:nvSpPr>
      <xdr:spPr>
        <a:xfrm>
          <a:off x="3131820" y="12953860"/>
          <a:ext cx="2148840" cy="937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</a:t>
          </a:r>
          <a:r>
            <a:rPr lang="pt-BR" sz="1100" baseline="0">
              <a:solidFill>
                <a:schemeClr val="accent2"/>
              </a:solidFill>
            </a:rPr>
            <a:t> a programação de férias de seus colaboradores para visualizar a projeção financeira na tela de Relatórios.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38100</xdr:colOff>
      <xdr:row>64</xdr:row>
      <xdr:rowOff>99060</xdr:rowOff>
    </xdr:from>
    <xdr:to>
      <xdr:col>7</xdr:col>
      <xdr:colOff>2964180</xdr:colOff>
      <xdr:row>71</xdr:row>
      <xdr:rowOff>160020</xdr:rowOff>
    </xdr:to>
    <xdr:sp macro="" textlink="">
      <xdr:nvSpPr>
        <xdr:cNvPr id="94" name="Retângulo 93">
          <a:extLst>
            <a:ext uri="{FF2B5EF4-FFF2-40B4-BE49-F238E27FC236}">
              <a16:creationId xmlns:a16="http://schemas.microsoft.com/office/drawing/2014/main" id="{624D0733-16B8-41DF-A315-29BE42C43EA8}"/>
            </a:ext>
          </a:extLst>
        </xdr:cNvPr>
        <xdr:cNvSpPr/>
      </xdr:nvSpPr>
      <xdr:spPr>
        <a:xfrm>
          <a:off x="167640" y="11445240"/>
          <a:ext cx="11247120" cy="134112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3</xdr:col>
      <xdr:colOff>45720</xdr:colOff>
      <xdr:row>71</xdr:row>
      <xdr:rowOff>160020</xdr:rowOff>
    </xdr:from>
    <xdr:to>
      <xdr:col>4</xdr:col>
      <xdr:colOff>1501140</xdr:colOff>
      <xdr:row>72</xdr:row>
      <xdr:rowOff>144640</xdr:rowOff>
    </xdr:to>
    <xdr:cxnSp macro="">
      <xdr:nvCxnSpPr>
        <xdr:cNvPr id="98" name="Conector de Seta Reta 97">
          <a:extLst>
            <a:ext uri="{FF2B5EF4-FFF2-40B4-BE49-F238E27FC236}">
              <a16:creationId xmlns:a16="http://schemas.microsoft.com/office/drawing/2014/main" id="{1505EFB3-C99D-4CB9-BB2C-97B186D7B915}"/>
            </a:ext>
          </a:extLst>
        </xdr:cNvPr>
        <xdr:cNvCxnSpPr>
          <a:stCxn id="93" idx="0"/>
          <a:endCxn id="94" idx="2"/>
        </xdr:cNvCxnSpPr>
      </xdr:nvCxnSpPr>
      <xdr:spPr>
        <a:xfrm flipV="1">
          <a:off x="4206240" y="12786360"/>
          <a:ext cx="1584960" cy="16750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46" name="Seta: para a Direita 4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5BCC8A-0408-4214-B47B-06A292214DC4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922020</xdr:colOff>
      <xdr:row>15</xdr:row>
      <xdr:rowOff>45720</xdr:rowOff>
    </xdr:from>
    <xdr:to>
      <xdr:col>7</xdr:col>
      <xdr:colOff>1318260</xdr:colOff>
      <xdr:row>18</xdr:row>
      <xdr:rowOff>114300</xdr:rowOff>
    </xdr:to>
    <xdr:sp macro="" textlink="">
      <xdr:nvSpPr>
        <xdr:cNvPr id="65" name="Retângulo 64">
          <a:extLst>
            <a:ext uri="{FF2B5EF4-FFF2-40B4-BE49-F238E27FC236}">
              <a16:creationId xmlns:a16="http://schemas.microsoft.com/office/drawing/2014/main" id="{D1FA1D14-B54D-44F9-AC55-C8704077584E}"/>
            </a:ext>
          </a:extLst>
        </xdr:cNvPr>
        <xdr:cNvSpPr/>
      </xdr:nvSpPr>
      <xdr:spPr>
        <a:xfrm>
          <a:off x="8016240" y="2339340"/>
          <a:ext cx="1752600" cy="617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Utilize os botões</a:t>
          </a:r>
          <a:r>
            <a:rPr lang="pt-BR" sz="1100" baseline="0">
              <a:solidFill>
                <a:schemeClr val="accent2"/>
              </a:solidFill>
            </a:rPr>
            <a:t> para navegar na planilha.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1562100</xdr:colOff>
      <xdr:row>15</xdr:row>
      <xdr:rowOff>7620</xdr:rowOff>
    </xdr:from>
    <xdr:to>
      <xdr:col>5</xdr:col>
      <xdr:colOff>198120</xdr:colOff>
      <xdr:row>16</xdr:row>
      <xdr:rowOff>160020</xdr:rowOff>
    </xdr:to>
    <xdr:sp macro="" textlink="">
      <xdr:nvSpPr>
        <xdr:cNvPr id="66" name="Retângulo 65">
          <a:extLst>
            <a:ext uri="{FF2B5EF4-FFF2-40B4-BE49-F238E27FC236}">
              <a16:creationId xmlns:a16="http://schemas.microsoft.com/office/drawing/2014/main" id="{3FAA4573-0E6B-4CE3-9091-94B29E2D1FA1}"/>
            </a:ext>
          </a:extLst>
        </xdr:cNvPr>
        <xdr:cNvSpPr/>
      </xdr:nvSpPr>
      <xdr:spPr>
        <a:xfrm>
          <a:off x="1691640" y="2301240"/>
          <a:ext cx="5600700" cy="33528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5</xdr:col>
      <xdr:colOff>198120</xdr:colOff>
      <xdr:row>15</xdr:row>
      <xdr:rowOff>175260</xdr:rowOff>
    </xdr:from>
    <xdr:to>
      <xdr:col>5</xdr:col>
      <xdr:colOff>922020</xdr:colOff>
      <xdr:row>16</xdr:row>
      <xdr:rowOff>171450</xdr:rowOff>
    </xdr:to>
    <xdr:cxnSp macro="">
      <xdr:nvCxnSpPr>
        <xdr:cNvPr id="70" name="Conector de Seta Reta 69">
          <a:extLst>
            <a:ext uri="{FF2B5EF4-FFF2-40B4-BE49-F238E27FC236}">
              <a16:creationId xmlns:a16="http://schemas.microsoft.com/office/drawing/2014/main" id="{6C5F95E2-6C83-4C94-844A-2FE642AE8BE7}"/>
            </a:ext>
          </a:extLst>
        </xdr:cNvPr>
        <xdr:cNvCxnSpPr>
          <a:stCxn id="65" idx="1"/>
          <a:endCxn id="66" idx="3"/>
        </xdr:cNvCxnSpPr>
      </xdr:nvCxnSpPr>
      <xdr:spPr>
        <a:xfrm flipH="1" flipV="1">
          <a:off x="7292340" y="2468880"/>
          <a:ext cx="723900" cy="17907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335280</xdr:colOff>
      <xdr:row>83</xdr:row>
      <xdr:rowOff>121920</xdr:rowOff>
    </xdr:from>
    <xdr:to>
      <xdr:col>3</xdr:col>
      <xdr:colOff>121920</xdr:colOff>
      <xdr:row>88</xdr:row>
      <xdr:rowOff>68580</xdr:rowOff>
    </xdr:to>
    <xdr:sp macro="" textlink="">
      <xdr:nvSpPr>
        <xdr:cNvPr id="109" name="Retângulo 108">
          <a:extLst>
            <a:ext uri="{FF2B5EF4-FFF2-40B4-BE49-F238E27FC236}">
              <a16:creationId xmlns:a16="http://schemas.microsoft.com/office/drawing/2014/main" id="{1D134E62-D5D9-4D7F-8F95-9CFF2FC7BF7D}"/>
            </a:ext>
          </a:extLst>
        </xdr:cNvPr>
        <xdr:cNvSpPr/>
      </xdr:nvSpPr>
      <xdr:spPr>
        <a:xfrm>
          <a:off x="464820" y="14942820"/>
          <a:ext cx="3817620" cy="8610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Na</a:t>
          </a:r>
          <a:r>
            <a:rPr lang="pt-BR" sz="1100" baseline="0">
              <a:solidFill>
                <a:schemeClr val="accent2"/>
              </a:solidFill>
            </a:rPr>
            <a:t> tela de relatório é análisado a Projeção Financeira, Projeção de Quantidade de Férias, e o Status (Férias Vencida, Férias Retirada e Férias a Vencer).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 editAs="oneCell">
    <xdr:from>
      <xdr:col>1</xdr:col>
      <xdr:colOff>381000</xdr:colOff>
      <xdr:row>89</xdr:row>
      <xdr:rowOff>91440</xdr:rowOff>
    </xdr:from>
    <xdr:to>
      <xdr:col>8</xdr:col>
      <xdr:colOff>1272540</xdr:colOff>
      <xdr:row>118</xdr:row>
      <xdr:rowOff>167640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9FB8EFB0-CF28-4699-B660-836B36926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6009620"/>
          <a:ext cx="12809220" cy="537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EF0D-B4D2-4137-B13A-D56824AC1D90}">
  <sheetPr codeName="Planilha1">
    <tabColor theme="8" tint="-0.499984740745262"/>
  </sheetPr>
  <dimension ref="A1:V33"/>
  <sheetViews>
    <sheetView showGridLines="0" showRowColHeaders="0" topLeftCell="A14" workbookViewId="0">
      <selection activeCell="L30" sqref="L30"/>
    </sheetView>
  </sheetViews>
  <sheetFormatPr defaultColWidth="0" defaultRowHeight="15" zeroHeight="1" x14ac:dyDescent="0.25"/>
  <cols>
    <col min="1" max="22" width="8.85546875" customWidth="1"/>
    <col min="23" max="16384" width="8.85546875" hidden="1"/>
  </cols>
  <sheetData>
    <row r="1" customFormat="1" x14ac:dyDescent="0.25"/>
    <row r="2" customFormat="1" x14ac:dyDescent="0.25"/>
    <row r="3" customFormat="1" x14ac:dyDescent="0.25"/>
    <row r="4" ht="2.1" customHeight="1" x14ac:dyDescent="0.25"/>
    <row r="5" s="1" customFormat="1" ht="5.0999999999999996" customHeight="1" x14ac:dyDescent="0.25"/>
    <row r="6" ht="3" customHeight="1" x14ac:dyDescent="0.25"/>
    <row r="7" s="1" customFormat="1" ht="5.0999999999999996" customHeight="1" x14ac:dyDescent="0.25"/>
    <row r="8" ht="2.1" customHeight="1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5:15" x14ac:dyDescent="0.25"/>
    <row r="18" spans="5:15" x14ac:dyDescent="0.25"/>
    <row r="19" spans="5:15" x14ac:dyDescent="0.25"/>
    <row r="20" spans="5:15" x14ac:dyDescent="0.25"/>
    <row r="21" spans="5:15" x14ac:dyDescent="0.25"/>
    <row r="22" spans="5:15" x14ac:dyDescent="0.25"/>
    <row r="23" spans="5:15" x14ac:dyDescent="0.25"/>
    <row r="24" spans="5:15" x14ac:dyDescent="0.25"/>
    <row r="25" spans="5:15" x14ac:dyDescent="0.25"/>
    <row r="26" spans="5:15" ht="21" x14ac:dyDescent="0.25">
      <c r="E26" s="40" t="s">
        <v>0</v>
      </c>
      <c r="F26" s="41"/>
      <c r="G26" s="42" t="s">
        <v>54</v>
      </c>
      <c r="H26" s="43"/>
      <c r="I26" s="43"/>
      <c r="J26" s="43"/>
      <c r="K26" s="43"/>
      <c r="L26" s="43"/>
      <c r="M26" s="43"/>
      <c r="N26" s="43"/>
      <c r="O26" s="44"/>
    </row>
    <row r="27" spans="5:15" x14ac:dyDescent="0.25"/>
    <row r="28" spans="5:15" x14ac:dyDescent="0.25"/>
    <row r="29" spans="5:15" x14ac:dyDescent="0.25"/>
    <row r="30" spans="5:15" x14ac:dyDescent="0.25"/>
    <row r="31" spans="5:15" x14ac:dyDescent="0.25"/>
    <row r="32" spans="5:15" x14ac:dyDescent="0.25"/>
    <row r="33" x14ac:dyDescent="0.25"/>
  </sheetData>
  <sheetProtection algorithmName="SHA-512" hashValue="vOpTUObLCYsZkUuu2SV0TpFMoiBn9Y20Ti8DLrTN8ltgB6mPPIB+OkdrW86eoLRLHKsMbf41NLP2x9i6STniEw==" saltValue="38G5+uUvbMjxTuHgxasiqg==" spinCount="100000" sheet="1"/>
  <mergeCells count="2">
    <mergeCell ref="E26:F26"/>
    <mergeCell ref="G26:O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7914-678B-403D-A704-C421164122B8}">
  <sheetPr codeName="Planilha2">
    <tabColor theme="8" tint="-0.499984740745262"/>
  </sheetPr>
  <dimension ref="B1:K91"/>
  <sheetViews>
    <sheetView showGridLines="0" showRowColHeaders="0" zoomScaleNormal="100" workbookViewId="0">
      <pane ySplit="13" topLeftCell="A14" activePane="bottomLeft" state="frozen"/>
      <selection pane="bottomLeft" activeCell="G9" sqref="G9"/>
    </sheetView>
  </sheetViews>
  <sheetFormatPr defaultColWidth="8.85546875" defaultRowHeight="0" customHeight="1" zeroHeight="1" x14ac:dyDescent="0.25"/>
  <cols>
    <col min="1" max="1" width="1.85546875" customWidth="1"/>
    <col min="2" max="2" width="20.85546875" customWidth="1"/>
    <col min="3" max="4" width="25.85546875" customWidth="1"/>
    <col min="5" max="5" width="14.140625" bestFit="1" customWidth="1"/>
    <col min="6" max="6" width="11.7109375" style="11" bestFit="1" customWidth="1"/>
    <col min="7" max="8" width="12.85546875" style="12" customWidth="1"/>
    <col min="9" max="9" width="14.42578125" style="12" bestFit="1" customWidth="1"/>
    <col min="10" max="10" width="17.85546875" style="12" bestFit="1" customWidth="1"/>
    <col min="11" max="11" width="19.42578125" style="12" customWidth="1"/>
    <col min="12" max="12" width="1.85546875" customWidth="1"/>
    <col min="13" max="13" width="25" customWidth="1"/>
    <col min="14" max="14" width="6.85546875" customWidth="1"/>
    <col min="15" max="15" width="3.85546875" customWidth="1"/>
    <col min="16" max="16" width="6.85546875" customWidth="1"/>
    <col min="17" max="17" width="3.85546875" customWidth="1"/>
  </cols>
  <sheetData>
    <row r="1" spans="2:11" ht="15" x14ac:dyDescent="0.25"/>
    <row r="2" spans="2:11" ht="15" x14ac:dyDescent="0.25"/>
    <row r="3" spans="2:11" ht="15" x14ac:dyDescent="0.25"/>
    <row r="4" spans="2:11" ht="2.1" customHeight="1" x14ac:dyDescent="0.25"/>
    <row r="5" spans="2:11" s="54" customFormat="1" ht="5.0999999999999996" customHeight="1" x14ac:dyDescent="0.25">
      <c r="F5" s="56"/>
      <c r="G5" s="57"/>
      <c r="H5" s="57"/>
      <c r="I5" s="57"/>
      <c r="J5" s="57"/>
      <c r="K5" s="57"/>
    </row>
    <row r="6" spans="2:11" ht="3" customHeight="1" x14ac:dyDescent="0.25"/>
    <row r="7" spans="2:11" s="54" customFormat="1" ht="5.0999999999999996" customHeight="1" x14ac:dyDescent="0.25">
      <c r="F7" s="56"/>
      <c r="G7" s="57"/>
      <c r="H7" s="57"/>
      <c r="I7" s="57"/>
      <c r="J7" s="57"/>
      <c r="K7" s="57"/>
    </row>
    <row r="8" spans="2:11" ht="2.1" customHeight="1" x14ac:dyDescent="0.25"/>
    <row r="9" spans="2:11" ht="30" customHeight="1" x14ac:dyDescent="0.25"/>
    <row r="10" spans="2:11" ht="35.1" customHeight="1" x14ac:dyDescent="0.25">
      <c r="B10" s="3" t="s">
        <v>0</v>
      </c>
      <c r="C10" s="45" t="str">
        <f>Menu!G26</f>
        <v>F.A Treianamentos</v>
      </c>
      <c r="D10" s="46"/>
      <c r="E10" s="23"/>
    </row>
    <row r="11" spans="2:11" ht="5.0999999999999996" customHeight="1" x14ac:dyDescent="0.25"/>
    <row r="12" spans="2:11" ht="39.950000000000003" customHeight="1" x14ac:dyDescent="0.25">
      <c r="B12" s="47" t="s">
        <v>1</v>
      </c>
      <c r="C12" s="48"/>
      <c r="D12" s="48"/>
      <c r="E12" s="48"/>
      <c r="F12" s="48"/>
      <c r="G12" s="48"/>
      <c r="H12" s="48"/>
      <c r="I12" s="48"/>
      <c r="J12" s="34"/>
      <c r="K12" s="34"/>
    </row>
    <row r="13" spans="2:11" ht="15.95" customHeight="1" x14ac:dyDescent="0.25">
      <c r="B13" s="32" t="s">
        <v>2</v>
      </c>
      <c r="C13" s="31" t="s">
        <v>3</v>
      </c>
      <c r="D13" s="33" t="s">
        <v>4</v>
      </c>
      <c r="E13" s="33" t="s">
        <v>52</v>
      </c>
      <c r="F13" s="35" t="s">
        <v>46</v>
      </c>
      <c r="G13" s="49" t="s">
        <v>16</v>
      </c>
      <c r="H13" s="50"/>
      <c r="I13" s="36" t="s">
        <v>17</v>
      </c>
      <c r="J13" s="37" t="s">
        <v>41</v>
      </c>
      <c r="K13" s="37" t="s">
        <v>40</v>
      </c>
    </row>
    <row r="14" spans="2:11" ht="16.350000000000001" customHeight="1" x14ac:dyDescent="0.25">
      <c r="B14" s="5" t="s">
        <v>5</v>
      </c>
      <c r="C14" s="5" t="s">
        <v>8</v>
      </c>
      <c r="D14" s="5" t="s">
        <v>11</v>
      </c>
      <c r="E14" s="24"/>
      <c r="F14" s="25">
        <v>2000</v>
      </c>
      <c r="G14" s="24">
        <v>43101</v>
      </c>
      <c r="H14" s="24">
        <v>43616</v>
      </c>
      <c r="I14" s="16">
        <f>IF(H14="","",H14+336)</f>
        <v>43952</v>
      </c>
      <c r="J14" s="24"/>
      <c r="K14" s="16" t="str">
        <f ca="1">IF(B14="","",IF(AND(J14="",I14&lt;TODAY()),"Férias Vencida",IF(J14="","Férias a Vencer",IF(J14&lt;&gt;"","Férias Retirada",""))))</f>
        <v>Férias Vencida</v>
      </c>
    </row>
    <row r="15" spans="2:11" ht="16.350000000000001" customHeight="1" x14ac:dyDescent="0.25">
      <c r="B15" s="5" t="s">
        <v>6</v>
      </c>
      <c r="C15" s="5" t="s">
        <v>9</v>
      </c>
      <c r="D15" s="5" t="s">
        <v>12</v>
      </c>
      <c r="E15" s="24"/>
      <c r="F15" s="25">
        <v>1200</v>
      </c>
      <c r="G15" s="24">
        <v>43753</v>
      </c>
      <c r="H15" s="24">
        <v>44118</v>
      </c>
      <c r="I15" s="16">
        <f t="shared" ref="I15:I63" si="0">IF(H15="","",H15+336)</f>
        <v>44454</v>
      </c>
      <c r="J15" s="24">
        <v>44118</v>
      </c>
      <c r="K15" s="16" t="str">
        <f t="shared" ref="K15:K63" ca="1" si="1">IF(B15="","",IF(AND(J15="",I15&lt;TODAY()),"Férias Vencida",IF(J15="","Férias a Vencer",IF(J15&lt;&gt;"","Férias Retirada",""))))</f>
        <v>Férias Retirada</v>
      </c>
    </row>
    <row r="16" spans="2:11" ht="16.350000000000001" customHeight="1" x14ac:dyDescent="0.25">
      <c r="B16" s="5" t="s">
        <v>7</v>
      </c>
      <c r="C16" s="5" t="s">
        <v>10</v>
      </c>
      <c r="D16" s="5" t="s">
        <v>15</v>
      </c>
      <c r="E16" s="24"/>
      <c r="F16" s="25">
        <v>1500</v>
      </c>
      <c r="G16" s="24">
        <v>43595</v>
      </c>
      <c r="H16" s="24">
        <v>43960</v>
      </c>
      <c r="I16" s="16">
        <f t="shared" si="0"/>
        <v>44296</v>
      </c>
      <c r="J16" s="24"/>
      <c r="K16" s="16" t="str">
        <f t="shared" ca="1" si="1"/>
        <v>Férias Vencida</v>
      </c>
    </row>
    <row r="17" spans="2:11" ht="16.350000000000001" customHeight="1" x14ac:dyDescent="0.25">
      <c r="B17" s="5" t="s">
        <v>53</v>
      </c>
      <c r="C17" s="5" t="s">
        <v>8</v>
      </c>
      <c r="D17" s="5" t="s">
        <v>11</v>
      </c>
      <c r="E17" s="24"/>
      <c r="F17" s="25">
        <v>1600</v>
      </c>
      <c r="G17" s="24">
        <v>44229</v>
      </c>
      <c r="H17" s="24">
        <v>44593</v>
      </c>
      <c r="I17" s="16">
        <f t="shared" si="0"/>
        <v>44929</v>
      </c>
      <c r="J17" s="24"/>
      <c r="K17" s="16" t="str">
        <f t="shared" ca="1" si="1"/>
        <v>Férias Vencida</v>
      </c>
    </row>
    <row r="18" spans="2:11" ht="15" customHeight="1" x14ac:dyDescent="0.25">
      <c r="B18" s="5" t="s">
        <v>55</v>
      </c>
      <c r="C18" s="5" t="s">
        <v>9</v>
      </c>
      <c r="D18" s="5" t="s">
        <v>12</v>
      </c>
      <c r="E18" s="24"/>
      <c r="F18" s="25">
        <v>1700</v>
      </c>
      <c r="G18" s="24">
        <v>44328</v>
      </c>
      <c r="H18" s="24">
        <v>44692</v>
      </c>
      <c r="I18" s="16">
        <f t="shared" si="0"/>
        <v>45028</v>
      </c>
      <c r="J18" s="24"/>
      <c r="K18" s="16" t="str">
        <f t="shared" ca="1" si="1"/>
        <v>Férias Vencida</v>
      </c>
    </row>
    <row r="19" spans="2:11" ht="16.350000000000001" customHeight="1" x14ac:dyDescent="0.25">
      <c r="B19" s="5"/>
      <c r="C19" s="5"/>
      <c r="D19" s="5"/>
      <c r="E19" s="24"/>
      <c r="F19" s="25"/>
      <c r="G19" s="5"/>
      <c r="H19" s="5"/>
      <c r="I19" s="16" t="str">
        <f t="shared" si="0"/>
        <v/>
      </c>
      <c r="J19" s="24"/>
      <c r="K19" s="16" t="str">
        <f t="shared" ca="1" si="1"/>
        <v/>
      </c>
    </row>
    <row r="20" spans="2:11" ht="16.350000000000001" customHeight="1" x14ac:dyDescent="0.4">
      <c r="B20" s="5"/>
      <c r="C20" s="5"/>
      <c r="D20" s="5"/>
      <c r="E20" s="24"/>
      <c r="F20" s="38"/>
      <c r="G20" s="39"/>
      <c r="H20" s="5"/>
      <c r="I20" s="16" t="str">
        <f t="shared" si="0"/>
        <v/>
      </c>
      <c r="J20" s="24"/>
      <c r="K20" s="16" t="str">
        <f t="shared" ca="1" si="1"/>
        <v/>
      </c>
    </row>
    <row r="21" spans="2:11" ht="15" customHeight="1" x14ac:dyDescent="0.25">
      <c r="B21" s="5"/>
      <c r="C21" s="5"/>
      <c r="D21" s="5"/>
      <c r="E21" s="24"/>
      <c r="F21" s="25"/>
      <c r="G21" s="5"/>
      <c r="H21" s="5"/>
      <c r="I21" s="16" t="str">
        <f t="shared" si="0"/>
        <v/>
      </c>
      <c r="J21" s="24"/>
      <c r="K21" s="16" t="str">
        <f t="shared" ca="1" si="1"/>
        <v/>
      </c>
    </row>
    <row r="22" spans="2:11" ht="15" x14ac:dyDescent="0.25">
      <c r="B22" s="5"/>
      <c r="C22" s="5"/>
      <c r="D22" s="5"/>
      <c r="E22" s="24"/>
      <c r="F22" s="25"/>
      <c r="G22" s="5"/>
      <c r="H22" s="5"/>
      <c r="I22" s="16" t="str">
        <f t="shared" si="0"/>
        <v/>
      </c>
      <c r="J22" s="24"/>
      <c r="K22" s="16" t="str">
        <f t="shared" ca="1" si="1"/>
        <v/>
      </c>
    </row>
    <row r="23" spans="2:11" ht="15" x14ac:dyDescent="0.25">
      <c r="B23" s="5"/>
      <c r="C23" s="5"/>
      <c r="D23" s="5"/>
      <c r="E23" s="24"/>
      <c r="F23" s="25"/>
      <c r="G23" s="5"/>
      <c r="H23" s="5"/>
      <c r="I23" s="16" t="str">
        <f t="shared" si="0"/>
        <v/>
      </c>
      <c r="J23" s="24"/>
      <c r="K23" s="16" t="str">
        <f t="shared" ca="1" si="1"/>
        <v/>
      </c>
    </row>
    <row r="24" spans="2:11" ht="15" x14ac:dyDescent="0.25">
      <c r="B24" s="5"/>
      <c r="C24" s="5"/>
      <c r="D24" s="5"/>
      <c r="E24" s="24"/>
      <c r="F24" s="25"/>
      <c r="G24" s="5"/>
      <c r="H24" s="5"/>
      <c r="I24" s="16" t="str">
        <f t="shared" si="0"/>
        <v/>
      </c>
      <c r="J24" s="24"/>
      <c r="K24" s="16" t="str">
        <f t="shared" ca="1" si="1"/>
        <v/>
      </c>
    </row>
    <row r="25" spans="2:11" ht="15" x14ac:dyDescent="0.25">
      <c r="B25" s="5"/>
      <c r="C25" s="5"/>
      <c r="D25" s="5"/>
      <c r="E25" s="24"/>
      <c r="F25" s="25"/>
      <c r="G25" s="5"/>
      <c r="H25" s="5"/>
      <c r="I25" s="16" t="str">
        <f t="shared" si="0"/>
        <v/>
      </c>
      <c r="J25" s="24"/>
      <c r="K25" s="16" t="str">
        <f t="shared" ca="1" si="1"/>
        <v/>
      </c>
    </row>
    <row r="26" spans="2:11" ht="15" x14ac:dyDescent="0.25">
      <c r="B26" s="5"/>
      <c r="C26" s="5"/>
      <c r="D26" s="5"/>
      <c r="E26" s="24"/>
      <c r="F26" s="25"/>
      <c r="G26" s="5"/>
      <c r="H26" s="5"/>
      <c r="I26" s="16" t="str">
        <f t="shared" si="0"/>
        <v/>
      </c>
      <c r="J26" s="24"/>
      <c r="K26" s="16" t="str">
        <f t="shared" ca="1" si="1"/>
        <v/>
      </c>
    </row>
    <row r="27" spans="2:11" ht="15" x14ac:dyDescent="0.25">
      <c r="B27" s="5"/>
      <c r="C27" s="5"/>
      <c r="D27" s="5"/>
      <c r="E27" s="24"/>
      <c r="F27" s="25"/>
      <c r="G27" s="5"/>
      <c r="H27" s="5"/>
      <c r="I27" s="16" t="str">
        <f t="shared" si="0"/>
        <v/>
      </c>
      <c r="J27" s="24"/>
      <c r="K27" s="16" t="str">
        <f t="shared" ca="1" si="1"/>
        <v/>
      </c>
    </row>
    <row r="28" spans="2:11" ht="15" x14ac:dyDescent="0.25">
      <c r="B28" s="5"/>
      <c r="C28" s="5"/>
      <c r="D28" s="5"/>
      <c r="E28" s="24"/>
      <c r="F28" s="25"/>
      <c r="G28" s="5"/>
      <c r="H28" s="5"/>
      <c r="I28" s="16" t="str">
        <f t="shared" si="0"/>
        <v/>
      </c>
      <c r="J28" s="24"/>
      <c r="K28" s="16" t="str">
        <f t="shared" ca="1" si="1"/>
        <v/>
      </c>
    </row>
    <row r="29" spans="2:11" ht="15" x14ac:dyDescent="0.25">
      <c r="B29" s="5"/>
      <c r="C29" s="5"/>
      <c r="D29" s="5"/>
      <c r="E29" s="24"/>
      <c r="F29" s="25"/>
      <c r="G29" s="5"/>
      <c r="H29" s="5"/>
      <c r="I29" s="16" t="str">
        <f t="shared" si="0"/>
        <v/>
      </c>
      <c r="J29" s="24"/>
      <c r="K29" s="16" t="str">
        <f t="shared" ca="1" si="1"/>
        <v/>
      </c>
    </row>
    <row r="30" spans="2:11" ht="15" x14ac:dyDescent="0.25">
      <c r="B30" s="5"/>
      <c r="C30" s="5"/>
      <c r="D30" s="5"/>
      <c r="E30" s="24"/>
      <c r="F30" s="25"/>
      <c r="G30" s="5"/>
      <c r="H30" s="5"/>
      <c r="I30" s="16" t="str">
        <f t="shared" si="0"/>
        <v/>
      </c>
      <c r="J30" s="24"/>
      <c r="K30" s="16" t="str">
        <f t="shared" ca="1" si="1"/>
        <v/>
      </c>
    </row>
    <row r="31" spans="2:11" ht="15" x14ac:dyDescent="0.25">
      <c r="B31" s="5"/>
      <c r="C31" s="5"/>
      <c r="D31" s="5"/>
      <c r="E31" s="24"/>
      <c r="F31" s="25"/>
      <c r="G31" s="5"/>
      <c r="H31" s="5"/>
      <c r="I31" s="16" t="str">
        <f t="shared" si="0"/>
        <v/>
      </c>
      <c r="J31" s="24"/>
      <c r="K31" s="16" t="str">
        <f t="shared" ca="1" si="1"/>
        <v/>
      </c>
    </row>
    <row r="32" spans="2:11" ht="15" x14ac:dyDescent="0.25">
      <c r="B32" s="5"/>
      <c r="C32" s="5"/>
      <c r="D32" s="5"/>
      <c r="E32" s="24"/>
      <c r="F32" s="25"/>
      <c r="G32" s="5"/>
      <c r="H32" s="5"/>
      <c r="I32" s="16" t="str">
        <f t="shared" si="0"/>
        <v/>
      </c>
      <c r="J32" s="24"/>
      <c r="K32" s="16" t="str">
        <f t="shared" ca="1" si="1"/>
        <v/>
      </c>
    </row>
    <row r="33" spans="2:11" ht="15" x14ac:dyDescent="0.25">
      <c r="B33" s="5"/>
      <c r="C33" s="5"/>
      <c r="D33" s="5"/>
      <c r="E33" s="24"/>
      <c r="F33" s="25"/>
      <c r="G33" s="5"/>
      <c r="H33" s="5"/>
      <c r="I33" s="16" t="str">
        <f t="shared" si="0"/>
        <v/>
      </c>
      <c r="J33" s="24"/>
      <c r="K33" s="16" t="str">
        <f t="shared" ca="1" si="1"/>
        <v/>
      </c>
    </row>
    <row r="34" spans="2:11" ht="14.45" customHeight="1" x14ac:dyDescent="0.25">
      <c r="B34" s="5"/>
      <c r="C34" s="5"/>
      <c r="D34" s="5"/>
      <c r="E34" s="24"/>
      <c r="F34" s="25"/>
      <c r="G34" s="5"/>
      <c r="H34" s="5"/>
      <c r="I34" s="16" t="str">
        <f t="shared" si="0"/>
        <v/>
      </c>
      <c r="J34" s="24"/>
      <c r="K34" s="16" t="str">
        <f t="shared" ca="1" si="1"/>
        <v/>
      </c>
    </row>
    <row r="35" spans="2:11" ht="14.45" customHeight="1" x14ac:dyDescent="0.25">
      <c r="B35" s="5"/>
      <c r="C35" s="5"/>
      <c r="D35" s="5"/>
      <c r="E35" s="24"/>
      <c r="F35" s="25"/>
      <c r="G35" s="5"/>
      <c r="H35" s="5"/>
      <c r="I35" s="16" t="str">
        <f t="shared" si="0"/>
        <v/>
      </c>
      <c r="J35" s="24"/>
      <c r="K35" s="16" t="str">
        <f t="shared" ca="1" si="1"/>
        <v/>
      </c>
    </row>
    <row r="36" spans="2:11" ht="14.45" customHeight="1" x14ac:dyDescent="0.25">
      <c r="B36" s="5"/>
      <c r="C36" s="5"/>
      <c r="D36" s="5"/>
      <c r="E36" s="24"/>
      <c r="F36" s="25"/>
      <c r="G36" s="5"/>
      <c r="H36" s="5"/>
      <c r="I36" s="16" t="str">
        <f t="shared" si="0"/>
        <v/>
      </c>
      <c r="J36" s="24"/>
      <c r="K36" s="16" t="str">
        <f t="shared" ca="1" si="1"/>
        <v/>
      </c>
    </row>
    <row r="37" spans="2:11" ht="14.45" customHeight="1" x14ac:dyDescent="0.25">
      <c r="B37" s="5"/>
      <c r="C37" s="5"/>
      <c r="D37" s="5"/>
      <c r="E37" s="24"/>
      <c r="F37" s="25"/>
      <c r="G37" s="5"/>
      <c r="H37" s="5"/>
      <c r="I37" s="16" t="str">
        <f t="shared" si="0"/>
        <v/>
      </c>
      <c r="J37" s="24"/>
      <c r="K37" s="16" t="str">
        <f t="shared" ca="1" si="1"/>
        <v/>
      </c>
    </row>
    <row r="38" spans="2:11" ht="14.45" customHeight="1" x14ac:dyDescent="0.25">
      <c r="B38" s="5"/>
      <c r="C38" s="5"/>
      <c r="D38" s="5"/>
      <c r="E38" s="24"/>
      <c r="F38" s="25"/>
      <c r="G38" s="5"/>
      <c r="H38" s="5"/>
      <c r="I38" s="16" t="str">
        <f t="shared" si="0"/>
        <v/>
      </c>
      <c r="J38" s="24"/>
      <c r="K38" s="16" t="str">
        <f t="shared" ca="1" si="1"/>
        <v/>
      </c>
    </row>
    <row r="39" spans="2:11" ht="14.45" customHeight="1" x14ac:dyDescent="0.25">
      <c r="B39" s="5"/>
      <c r="C39" s="5"/>
      <c r="D39" s="5"/>
      <c r="E39" s="24"/>
      <c r="F39" s="25"/>
      <c r="G39" s="5"/>
      <c r="H39" s="5"/>
      <c r="I39" s="16" t="str">
        <f t="shared" si="0"/>
        <v/>
      </c>
      <c r="J39" s="24"/>
      <c r="K39" s="16" t="str">
        <f t="shared" ca="1" si="1"/>
        <v/>
      </c>
    </row>
    <row r="40" spans="2:11" ht="14.45" customHeight="1" x14ac:dyDescent="0.25">
      <c r="B40" s="5"/>
      <c r="C40" s="5"/>
      <c r="D40" s="5"/>
      <c r="E40" s="24"/>
      <c r="F40" s="25"/>
      <c r="G40" s="5"/>
      <c r="H40" s="5"/>
      <c r="I40" s="16" t="str">
        <f t="shared" si="0"/>
        <v/>
      </c>
      <c r="J40" s="24"/>
      <c r="K40" s="16" t="str">
        <f t="shared" ca="1" si="1"/>
        <v/>
      </c>
    </row>
    <row r="41" spans="2:11" ht="14.45" customHeight="1" x14ac:dyDescent="0.25">
      <c r="B41" s="5"/>
      <c r="C41" s="5"/>
      <c r="D41" s="5"/>
      <c r="E41" s="24"/>
      <c r="F41" s="25"/>
      <c r="G41" s="5"/>
      <c r="H41" s="5"/>
      <c r="I41" s="16" t="str">
        <f t="shared" si="0"/>
        <v/>
      </c>
      <c r="J41" s="24"/>
      <c r="K41" s="16" t="str">
        <f t="shared" ca="1" si="1"/>
        <v/>
      </c>
    </row>
    <row r="42" spans="2:11" ht="14.45" customHeight="1" x14ac:dyDescent="0.25">
      <c r="B42" s="5"/>
      <c r="C42" s="5"/>
      <c r="D42" s="5"/>
      <c r="E42" s="24"/>
      <c r="F42" s="25"/>
      <c r="G42" s="5"/>
      <c r="H42" s="5"/>
      <c r="I42" s="16" t="str">
        <f t="shared" si="0"/>
        <v/>
      </c>
      <c r="J42" s="24"/>
      <c r="K42" s="16" t="str">
        <f t="shared" ca="1" si="1"/>
        <v/>
      </c>
    </row>
    <row r="43" spans="2:11" ht="14.45" customHeight="1" x14ac:dyDescent="0.25">
      <c r="B43" s="5"/>
      <c r="C43" s="5"/>
      <c r="D43" s="5"/>
      <c r="E43" s="24"/>
      <c r="F43" s="25"/>
      <c r="G43" s="5"/>
      <c r="H43" s="5"/>
      <c r="I43" s="16" t="str">
        <f t="shared" si="0"/>
        <v/>
      </c>
      <c r="J43" s="24"/>
      <c r="K43" s="16" t="str">
        <f t="shared" ca="1" si="1"/>
        <v/>
      </c>
    </row>
    <row r="44" spans="2:11" ht="14.45" customHeight="1" x14ac:dyDescent="0.25">
      <c r="B44" s="5"/>
      <c r="C44" s="5"/>
      <c r="D44" s="5"/>
      <c r="E44" s="24"/>
      <c r="F44" s="25"/>
      <c r="G44" s="5"/>
      <c r="H44" s="5"/>
      <c r="I44" s="16" t="str">
        <f t="shared" si="0"/>
        <v/>
      </c>
      <c r="J44" s="24"/>
      <c r="K44" s="16" t="str">
        <f t="shared" ca="1" si="1"/>
        <v/>
      </c>
    </row>
    <row r="45" spans="2:11" ht="14.45" customHeight="1" x14ac:dyDescent="0.25">
      <c r="B45" s="5"/>
      <c r="C45" s="5"/>
      <c r="D45" s="5"/>
      <c r="E45" s="24"/>
      <c r="F45" s="25"/>
      <c r="G45" s="5"/>
      <c r="H45" s="5"/>
      <c r="I45" s="16" t="str">
        <f t="shared" si="0"/>
        <v/>
      </c>
      <c r="J45" s="24"/>
      <c r="K45" s="16" t="str">
        <f t="shared" ca="1" si="1"/>
        <v/>
      </c>
    </row>
    <row r="46" spans="2:11" ht="14.45" customHeight="1" x14ac:dyDescent="0.25">
      <c r="B46" s="5"/>
      <c r="C46" s="5"/>
      <c r="D46" s="5"/>
      <c r="E46" s="24"/>
      <c r="F46" s="25"/>
      <c r="G46" s="5"/>
      <c r="H46" s="5"/>
      <c r="I46" s="16" t="str">
        <f t="shared" si="0"/>
        <v/>
      </c>
      <c r="J46" s="24"/>
      <c r="K46" s="16" t="str">
        <f t="shared" ca="1" si="1"/>
        <v/>
      </c>
    </row>
    <row r="47" spans="2:11" ht="14.45" customHeight="1" x14ac:dyDescent="0.25">
      <c r="B47" s="5"/>
      <c r="C47" s="5"/>
      <c r="D47" s="5"/>
      <c r="E47" s="24"/>
      <c r="F47" s="25"/>
      <c r="G47" s="5"/>
      <c r="H47" s="5"/>
      <c r="I47" s="16" t="str">
        <f t="shared" si="0"/>
        <v/>
      </c>
      <c r="J47" s="24"/>
      <c r="K47" s="16" t="str">
        <f t="shared" ca="1" si="1"/>
        <v/>
      </c>
    </row>
    <row r="48" spans="2:11" ht="14.45" customHeight="1" x14ac:dyDescent="0.25">
      <c r="B48" s="5"/>
      <c r="C48" s="5"/>
      <c r="D48" s="5"/>
      <c r="E48" s="24"/>
      <c r="F48" s="25"/>
      <c r="G48" s="5"/>
      <c r="H48" s="5"/>
      <c r="I48" s="16" t="str">
        <f t="shared" si="0"/>
        <v/>
      </c>
      <c r="J48" s="24"/>
      <c r="K48" s="16" t="str">
        <f t="shared" ca="1" si="1"/>
        <v/>
      </c>
    </row>
    <row r="49" spans="2:11" ht="14.45" customHeight="1" x14ac:dyDescent="0.25">
      <c r="B49" s="5"/>
      <c r="C49" s="5"/>
      <c r="D49" s="5"/>
      <c r="E49" s="24"/>
      <c r="F49" s="25"/>
      <c r="G49" s="5"/>
      <c r="H49" s="5"/>
      <c r="I49" s="16" t="str">
        <f t="shared" si="0"/>
        <v/>
      </c>
      <c r="J49" s="24"/>
      <c r="K49" s="16" t="str">
        <f t="shared" ca="1" si="1"/>
        <v/>
      </c>
    </row>
    <row r="50" spans="2:11" ht="14.45" customHeight="1" x14ac:dyDescent="0.25">
      <c r="B50" s="5"/>
      <c r="C50" s="5"/>
      <c r="D50" s="5"/>
      <c r="E50" s="24"/>
      <c r="F50" s="25"/>
      <c r="G50" s="5"/>
      <c r="H50" s="5"/>
      <c r="I50" s="16" t="str">
        <f t="shared" si="0"/>
        <v/>
      </c>
      <c r="J50" s="24"/>
      <c r="K50" s="16" t="str">
        <f t="shared" ca="1" si="1"/>
        <v/>
      </c>
    </row>
    <row r="51" spans="2:11" ht="14.45" customHeight="1" x14ac:dyDescent="0.25">
      <c r="B51" s="5"/>
      <c r="C51" s="5"/>
      <c r="D51" s="5"/>
      <c r="E51" s="24"/>
      <c r="F51" s="25"/>
      <c r="G51" s="5"/>
      <c r="H51" s="5"/>
      <c r="I51" s="16" t="str">
        <f t="shared" si="0"/>
        <v/>
      </c>
      <c r="J51" s="24"/>
      <c r="K51" s="16" t="str">
        <f t="shared" ca="1" si="1"/>
        <v/>
      </c>
    </row>
    <row r="52" spans="2:11" ht="14.45" customHeight="1" x14ac:dyDescent="0.25">
      <c r="B52" s="5"/>
      <c r="C52" s="5"/>
      <c r="D52" s="5"/>
      <c r="E52" s="24"/>
      <c r="F52" s="25"/>
      <c r="G52" s="5"/>
      <c r="H52" s="5"/>
      <c r="I52" s="16" t="str">
        <f t="shared" si="0"/>
        <v/>
      </c>
      <c r="J52" s="24"/>
      <c r="K52" s="16" t="str">
        <f t="shared" ca="1" si="1"/>
        <v/>
      </c>
    </row>
    <row r="53" spans="2:11" ht="14.45" customHeight="1" x14ac:dyDescent="0.25">
      <c r="B53" s="5"/>
      <c r="C53" s="5"/>
      <c r="D53" s="5"/>
      <c r="E53" s="24"/>
      <c r="F53" s="25"/>
      <c r="G53" s="5"/>
      <c r="H53" s="5"/>
      <c r="I53" s="16" t="str">
        <f t="shared" si="0"/>
        <v/>
      </c>
      <c r="J53" s="24"/>
      <c r="K53" s="16" t="str">
        <f t="shared" ca="1" si="1"/>
        <v/>
      </c>
    </row>
    <row r="54" spans="2:11" ht="14.45" customHeight="1" x14ac:dyDescent="0.25">
      <c r="B54" s="5"/>
      <c r="C54" s="5"/>
      <c r="D54" s="5"/>
      <c r="E54" s="24"/>
      <c r="F54" s="25"/>
      <c r="G54" s="5"/>
      <c r="H54" s="5"/>
      <c r="I54" s="16" t="str">
        <f t="shared" si="0"/>
        <v/>
      </c>
      <c r="J54" s="24"/>
      <c r="K54" s="16" t="str">
        <f t="shared" ca="1" si="1"/>
        <v/>
      </c>
    </row>
    <row r="55" spans="2:11" ht="14.45" customHeight="1" x14ac:dyDescent="0.25">
      <c r="B55" s="5"/>
      <c r="C55" s="5"/>
      <c r="D55" s="5"/>
      <c r="E55" s="24"/>
      <c r="F55" s="25"/>
      <c r="G55" s="5"/>
      <c r="H55" s="5"/>
      <c r="I55" s="16" t="str">
        <f t="shared" si="0"/>
        <v/>
      </c>
      <c r="J55" s="24"/>
      <c r="K55" s="16" t="str">
        <f t="shared" ca="1" si="1"/>
        <v/>
      </c>
    </row>
    <row r="56" spans="2:11" ht="14.45" customHeight="1" x14ac:dyDescent="0.25">
      <c r="B56" s="5"/>
      <c r="C56" s="5"/>
      <c r="D56" s="5"/>
      <c r="E56" s="24"/>
      <c r="F56" s="25"/>
      <c r="G56" s="5"/>
      <c r="H56" s="5"/>
      <c r="I56" s="16" t="str">
        <f t="shared" si="0"/>
        <v/>
      </c>
      <c r="J56" s="24"/>
      <c r="K56" s="16" t="str">
        <f t="shared" ca="1" si="1"/>
        <v/>
      </c>
    </row>
    <row r="57" spans="2:11" ht="14.45" customHeight="1" x14ac:dyDescent="0.25">
      <c r="B57" s="5"/>
      <c r="C57" s="5"/>
      <c r="D57" s="5"/>
      <c r="E57" s="24"/>
      <c r="F57" s="25"/>
      <c r="G57" s="5"/>
      <c r="H57" s="5"/>
      <c r="I57" s="16" t="str">
        <f t="shared" si="0"/>
        <v/>
      </c>
      <c r="J57" s="24"/>
      <c r="K57" s="16" t="str">
        <f t="shared" ca="1" si="1"/>
        <v/>
      </c>
    </row>
    <row r="58" spans="2:11" ht="14.45" customHeight="1" x14ac:dyDescent="0.25">
      <c r="B58" s="5"/>
      <c r="C58" s="5"/>
      <c r="D58" s="5"/>
      <c r="E58" s="24"/>
      <c r="F58" s="25"/>
      <c r="G58" s="5"/>
      <c r="H58" s="5"/>
      <c r="I58" s="16" t="str">
        <f t="shared" si="0"/>
        <v/>
      </c>
      <c r="J58" s="24"/>
      <c r="K58" s="16" t="str">
        <f t="shared" ca="1" si="1"/>
        <v/>
      </c>
    </row>
    <row r="59" spans="2:11" ht="14.45" customHeight="1" x14ac:dyDescent="0.25">
      <c r="B59" s="5"/>
      <c r="C59" s="5"/>
      <c r="D59" s="5"/>
      <c r="E59" s="24"/>
      <c r="F59" s="25"/>
      <c r="G59" s="5"/>
      <c r="H59" s="5"/>
      <c r="I59" s="16" t="str">
        <f t="shared" si="0"/>
        <v/>
      </c>
      <c r="J59" s="24"/>
      <c r="K59" s="16" t="str">
        <f t="shared" ca="1" si="1"/>
        <v/>
      </c>
    </row>
    <row r="60" spans="2:11" ht="14.45" customHeight="1" x14ac:dyDescent="0.25">
      <c r="B60" s="5"/>
      <c r="C60" s="5"/>
      <c r="D60" s="5"/>
      <c r="E60" s="24"/>
      <c r="F60" s="25"/>
      <c r="G60" s="5"/>
      <c r="H60" s="5"/>
      <c r="I60" s="16" t="str">
        <f t="shared" si="0"/>
        <v/>
      </c>
      <c r="J60" s="24"/>
      <c r="K60" s="16" t="str">
        <f t="shared" ca="1" si="1"/>
        <v/>
      </c>
    </row>
    <row r="61" spans="2:11" ht="14.45" customHeight="1" x14ac:dyDescent="0.25">
      <c r="B61" s="5"/>
      <c r="C61" s="5"/>
      <c r="D61" s="5"/>
      <c r="E61" s="24"/>
      <c r="F61" s="25"/>
      <c r="G61" s="5"/>
      <c r="H61" s="5"/>
      <c r="I61" s="16" t="str">
        <f t="shared" si="0"/>
        <v/>
      </c>
      <c r="J61" s="24"/>
      <c r="K61" s="16" t="str">
        <f t="shared" ca="1" si="1"/>
        <v/>
      </c>
    </row>
    <row r="62" spans="2:11" ht="14.45" customHeight="1" x14ac:dyDescent="0.25">
      <c r="B62" s="5"/>
      <c r="C62" s="5"/>
      <c r="D62" s="5"/>
      <c r="E62" s="24"/>
      <c r="F62" s="25"/>
      <c r="G62" s="5"/>
      <c r="H62" s="5"/>
      <c r="I62" s="16" t="str">
        <f t="shared" si="0"/>
        <v/>
      </c>
      <c r="J62" s="24"/>
      <c r="K62" s="16" t="str">
        <f t="shared" ca="1" si="1"/>
        <v/>
      </c>
    </row>
    <row r="63" spans="2:11" ht="14.45" customHeight="1" x14ac:dyDescent="0.25">
      <c r="B63" s="5"/>
      <c r="C63" s="5"/>
      <c r="D63" s="5"/>
      <c r="E63" s="24"/>
      <c r="F63" s="25"/>
      <c r="G63" s="5"/>
      <c r="H63" s="5"/>
      <c r="I63" s="16" t="str">
        <f t="shared" si="0"/>
        <v/>
      </c>
      <c r="J63" s="24"/>
      <c r="K63" s="16" t="str">
        <f t="shared" ca="1" si="1"/>
        <v/>
      </c>
    </row>
    <row r="64" spans="2:11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</sheetData>
  <mergeCells count="3">
    <mergeCell ref="C10:D10"/>
    <mergeCell ref="B12:I12"/>
    <mergeCell ref="G13:H13"/>
  </mergeCells>
  <phoneticPr fontId="6" type="noConversion"/>
  <conditionalFormatting sqref="K14:K63">
    <cfRule type="cellIs" dxfId="7" priority="1" operator="equal">
      <formula>"Férias Retirada"</formula>
    </cfRule>
    <cfRule type="cellIs" dxfId="6" priority="2" operator="equal">
      <formula>"Férias a Vencer"</formula>
    </cfRule>
    <cfRule type="cellIs" dxfId="5" priority="3" operator="equal">
      <formula>"Férias Vencida"</formula>
    </cfRule>
  </conditionalFormatting>
  <printOptions horizontalCentered="1"/>
  <pageMargins left="0.19685039370078741" right="0.19685039370078741" top="0.39370078740157483" bottom="0.78740157480314965" header="0.31496062992125984" footer="0.31496062992125984"/>
  <pageSetup paperSize="9" scale="67" fitToHeight="3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99DFC-3608-4453-AD3A-F6446F44B1E7}">
  <sheetPr codeName="Planilha6">
    <tabColor theme="8" tint="-0.499984740745262"/>
  </sheetPr>
  <dimension ref="B1:Q91"/>
  <sheetViews>
    <sheetView showGridLines="0" showRowColHeaders="0" zoomScaleNormal="100" workbookViewId="0">
      <pane ySplit="13" topLeftCell="A14" activePane="bottomLeft" state="frozen"/>
      <selection pane="bottomLeft" activeCell="G9" sqref="G9"/>
    </sheetView>
  </sheetViews>
  <sheetFormatPr defaultColWidth="8.85546875" defaultRowHeight="14.45" customHeight="1" zeroHeight="1" x14ac:dyDescent="0.25"/>
  <cols>
    <col min="1" max="1" width="1.85546875" customWidth="1"/>
    <col min="2" max="2" width="20.85546875" customWidth="1"/>
    <col min="3" max="3" width="10.42578125" bestFit="1" customWidth="1"/>
    <col min="4" max="4" width="14.85546875" customWidth="1"/>
    <col min="5" max="5" width="22.42578125" bestFit="1" customWidth="1"/>
    <col min="6" max="6" width="22.42578125" customWidth="1"/>
    <col min="7" max="9" width="14.85546875" customWidth="1"/>
    <col min="10" max="10" width="17.140625" customWidth="1"/>
    <col min="11" max="11" width="20.5703125" bestFit="1" customWidth="1"/>
    <col min="12" max="12" width="17.140625" customWidth="1"/>
    <col min="13" max="13" width="21.5703125" bestFit="1" customWidth="1"/>
    <col min="14" max="14" width="14.85546875" customWidth="1"/>
    <col min="15" max="15" width="2.85546875" customWidth="1"/>
  </cols>
  <sheetData>
    <row r="1" spans="2:17" ht="15" x14ac:dyDescent="0.25"/>
    <row r="2" spans="2:17" ht="15" x14ac:dyDescent="0.25"/>
    <row r="3" spans="2:17" ht="15" x14ac:dyDescent="0.25"/>
    <row r="4" spans="2:17" ht="2.1" customHeight="1" x14ac:dyDescent="0.25"/>
    <row r="5" spans="2:17" s="54" customFormat="1" ht="5.0999999999999996" customHeight="1" x14ac:dyDescent="0.25"/>
    <row r="6" spans="2:17" ht="3" customHeight="1" x14ac:dyDescent="0.25"/>
    <row r="7" spans="2:17" s="54" customFormat="1" ht="5.0999999999999996" customHeight="1" x14ac:dyDescent="0.25"/>
    <row r="8" spans="2:17" s="55" customFormat="1" ht="2.1" customHeight="1" x14ac:dyDescent="0.25"/>
    <row r="9" spans="2:17" ht="30" customHeight="1" x14ac:dyDescent="0.25"/>
    <row r="10" spans="2:17" ht="35.1" customHeight="1" x14ac:dyDescent="0.25">
      <c r="B10" s="3" t="s">
        <v>0</v>
      </c>
      <c r="C10" s="3"/>
      <c r="D10" s="45" t="str">
        <f>Menu!G26</f>
        <v>F.A Treianamentos</v>
      </c>
      <c r="E10" s="51"/>
      <c r="F10" s="51"/>
      <c r="G10" s="51"/>
      <c r="H10" s="51"/>
      <c r="I10" s="51"/>
      <c r="J10" s="51"/>
      <c r="K10" s="51"/>
      <c r="L10" s="51"/>
      <c r="M10" s="51"/>
      <c r="N10" s="46"/>
    </row>
    <row r="11" spans="2:17" ht="5.0999999999999996" customHeight="1" x14ac:dyDescent="0.25"/>
    <row r="12" spans="2:17" ht="39.950000000000003" customHeight="1" x14ac:dyDescent="0.25">
      <c r="B12" s="47" t="s">
        <v>20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2:17" ht="15.95" customHeight="1" x14ac:dyDescent="0.25">
      <c r="B13" s="32" t="s">
        <v>2</v>
      </c>
      <c r="C13" s="32" t="s">
        <v>45</v>
      </c>
      <c r="D13" s="31" t="s">
        <v>46</v>
      </c>
      <c r="E13" s="31" t="s">
        <v>21</v>
      </c>
      <c r="F13" s="31" t="s">
        <v>50</v>
      </c>
      <c r="G13" s="31" t="s">
        <v>19</v>
      </c>
      <c r="H13" s="31" t="s">
        <v>18</v>
      </c>
      <c r="I13" s="31" t="s">
        <v>23</v>
      </c>
      <c r="J13" s="33" t="s">
        <v>26</v>
      </c>
      <c r="K13" s="33" t="s">
        <v>49</v>
      </c>
      <c r="L13" s="33" t="s">
        <v>47</v>
      </c>
      <c r="M13" s="33" t="s">
        <v>48</v>
      </c>
      <c r="N13" s="33" t="s">
        <v>27</v>
      </c>
      <c r="Q13" s="10" t="s">
        <v>13</v>
      </c>
    </row>
    <row r="14" spans="2:17" ht="16.350000000000001" customHeight="1" x14ac:dyDescent="0.25">
      <c r="B14" s="26" t="s">
        <v>5</v>
      </c>
      <c r="C14" s="27">
        <v>10</v>
      </c>
      <c r="D14" s="15">
        <f>IFERROR(VLOOKUP(B14,Colab!$B$14:$F$63,5,0)*C14/30,"")</f>
        <v>666.66666666666663</v>
      </c>
      <c r="E14" s="13"/>
      <c r="F14" s="13"/>
      <c r="G14" s="15">
        <f>IFERROR((D14+E14+F14)/3,"")</f>
        <v>222.2222222222222</v>
      </c>
      <c r="H14" s="18">
        <f>IFERROR((D14+E14+F14+G14)*VLOOKUP((D14+E14+F14+G14),Calc!$A$2:$B$5,2,1),0)</f>
        <v>0</v>
      </c>
      <c r="I14" s="18">
        <f>IFERROR((D14+E14+F14+G14-H14-J14)*VLOOKUP((D14+E14+F14+G14-H14-J14),Calc!$D$2:$F$6,2,1)-VLOOKUP((D14+E14+F14+G14-H14-J14),Calc!$D$2:$F$6,3,1),0)</f>
        <v>0</v>
      </c>
      <c r="J14" s="13"/>
      <c r="K14" s="5">
        <v>10</v>
      </c>
      <c r="L14" s="15">
        <f>IFERROR(((VLOOKUP(B14,Colab!$B$14:$F$63,5,0)+E14+F14)/30)*K14,"")</f>
        <v>666.66666666666674</v>
      </c>
      <c r="M14" s="13"/>
      <c r="N14" s="15">
        <f>IFERROR(D14+E14+F14+G14-H14-I14-J14+L14+M14,"")</f>
        <v>1555.5555555555557</v>
      </c>
      <c r="Q14" s="10">
        <f t="shared" ref="Q14:Q45" si="0">IFERROR(AVERAGEIF(D14:N14,"&gt;0"),"")</f>
        <v>624.22222222222229</v>
      </c>
    </row>
    <row r="15" spans="2:17" ht="16.350000000000001" customHeight="1" x14ac:dyDescent="0.25">
      <c r="B15" s="26" t="s">
        <v>5</v>
      </c>
      <c r="C15" s="27">
        <v>10</v>
      </c>
      <c r="D15" s="15">
        <f>IFERROR(VLOOKUP(B15,Colab!$B$14:$F$63,5,0)*C15/30,"")</f>
        <v>666.66666666666663</v>
      </c>
      <c r="E15" s="13"/>
      <c r="F15" s="13"/>
      <c r="G15" s="15">
        <f t="shared" ref="G15:G63" si="1">IFERROR((D15+E15+F15)/3,"")</f>
        <v>222.2222222222222</v>
      </c>
      <c r="H15" s="18">
        <f>IFERROR((D15+E15+F15+G15)*VLOOKUP((D15+E15+F15+G15),Calc!$A$2:$B$5,2,1),0)</f>
        <v>0</v>
      </c>
      <c r="I15" s="18">
        <f>IFERROR((D15+E15+F15+G15-H15-J15)*VLOOKUP((D15+E15+F15+G15-H15-J15),Calc!$D$2:$F$6,2,1)-VLOOKUP((D15+E15+F15+G15-H15-J15),Calc!$D$2:$F$6,3,1),0)</f>
        <v>0</v>
      </c>
      <c r="J15" s="13"/>
      <c r="K15" s="5"/>
      <c r="L15" s="15">
        <f>IFERROR(((VLOOKUP(B15,Colab!$B$14:$F$63,5,0)+E15+F15)/30)*K15,"")</f>
        <v>0</v>
      </c>
      <c r="M15" s="13"/>
      <c r="N15" s="15">
        <f t="shared" ref="N15:N63" si="2">IFERROR(D15+E15+F15+G15-H15-I15-J15+L15+M15,"")</f>
        <v>888.8888888888888</v>
      </c>
      <c r="Q15" s="10">
        <f t="shared" si="0"/>
        <v>592.5925925925925</v>
      </c>
    </row>
    <row r="16" spans="2:17" ht="16.350000000000001" customHeight="1" x14ac:dyDescent="0.25">
      <c r="B16" s="26" t="s">
        <v>7</v>
      </c>
      <c r="C16" s="27">
        <v>20</v>
      </c>
      <c r="D16" s="15">
        <f>IFERROR(VLOOKUP(B16,Colab!$B$14:$F$63,5,0)*C16/30,"")</f>
        <v>1000</v>
      </c>
      <c r="E16" s="13"/>
      <c r="F16" s="13"/>
      <c r="G16" s="15">
        <f t="shared" si="1"/>
        <v>333.33333333333331</v>
      </c>
      <c r="H16" s="18">
        <f>IFERROR((D16+E16+F16+G16)*VLOOKUP((D16+E16+F16+G16),Calc!$A$2:$B$5,2,1),0)</f>
        <v>99.999999999999986</v>
      </c>
      <c r="I16" s="18">
        <f>IFERROR((D16+E16+F16+G16-H16-J16)*VLOOKUP((D16+E16+F16+G16-H16-J16),Calc!$D$2:$F$6,2,1)-VLOOKUP((D16+E16+F16+G16-H16-J16),Calc!$D$2:$F$6,3,1),0)</f>
        <v>0</v>
      </c>
      <c r="J16" s="13"/>
      <c r="K16" s="5"/>
      <c r="L16" s="15">
        <f>IFERROR(((VLOOKUP(B16,Colab!$B$14:$F$63,5,0)+E16+F16)/30)*K16,"")</f>
        <v>0</v>
      </c>
      <c r="M16" s="13"/>
      <c r="N16" s="15">
        <f t="shared" si="2"/>
        <v>1233.3333333333333</v>
      </c>
      <c r="Q16" s="10">
        <f t="shared" si="0"/>
        <v>666.66666666666663</v>
      </c>
    </row>
    <row r="17" spans="2:17" ht="16.350000000000001" customHeight="1" x14ac:dyDescent="0.25">
      <c r="B17" s="26" t="s">
        <v>53</v>
      </c>
      <c r="C17" s="27">
        <v>15</v>
      </c>
      <c r="D17" s="15">
        <f>IFERROR(VLOOKUP(B17,Colab!$B$14:$F$63,5,0)*C17/30,"")</f>
        <v>800</v>
      </c>
      <c r="E17" s="13"/>
      <c r="F17" s="13"/>
      <c r="G17" s="15">
        <f t="shared" si="1"/>
        <v>266.66666666666669</v>
      </c>
      <c r="H17" s="18">
        <f>IFERROR((D17+E17+F17+G17)*VLOOKUP((D17+E17+F17+G17),Calc!$A$2:$B$5,2,1),0)</f>
        <v>80</v>
      </c>
      <c r="I17" s="18">
        <f>IFERROR((D17+E17+F17+G17-H17-J17)*VLOOKUP((D17+E17+F17+G17-H17-J17),Calc!$D$2:$F$6,2,1)-VLOOKUP((D17+E17+F17+G17-H17-J17),Calc!$D$2:$F$6,3,1),0)</f>
        <v>0</v>
      </c>
      <c r="J17" s="13"/>
      <c r="K17" s="5"/>
      <c r="L17" s="15">
        <f>IFERROR(((VLOOKUP(B17,Colab!$B$14:$F$63,5,0)+E17+F17)/30)*K17,"")</f>
        <v>0</v>
      </c>
      <c r="M17" s="13"/>
      <c r="N17" s="15">
        <f t="shared" si="2"/>
        <v>986.66666666666674</v>
      </c>
      <c r="Q17" s="10">
        <f t="shared" si="0"/>
        <v>533.33333333333337</v>
      </c>
    </row>
    <row r="18" spans="2:17" ht="15" customHeight="1" x14ac:dyDescent="0.25">
      <c r="B18" s="26" t="s">
        <v>55</v>
      </c>
      <c r="C18" s="27">
        <v>20</v>
      </c>
      <c r="D18" s="15">
        <f>IFERROR(VLOOKUP(B18,Colab!$B$14:$F$63,5,0)*C18/30,"")</f>
        <v>1133.3333333333333</v>
      </c>
      <c r="E18" s="13"/>
      <c r="F18" s="13"/>
      <c r="G18" s="15">
        <f t="shared" si="1"/>
        <v>377.77777777777777</v>
      </c>
      <c r="H18" s="18">
        <f>IFERROR((D18+E18+F18+G18)*VLOOKUP((D18+E18+F18+G18),Calc!$A$2:$B$5,2,1),0)</f>
        <v>113.33333333333333</v>
      </c>
      <c r="I18" s="18">
        <f>IFERROR((D18+E18+F18+G18-H18-J18)*VLOOKUP((D18+E18+F18+G18-H18-J18),Calc!$D$2:$F$6,2,1)-VLOOKUP((D18+E18+F18+G18-H18-J18),Calc!$D$2:$F$6,3,1),0)</f>
        <v>0</v>
      </c>
      <c r="J18" s="13"/>
      <c r="K18" s="5"/>
      <c r="L18" s="15">
        <f>IFERROR(((VLOOKUP(B18,Colab!$B$14:$F$63,5,0)+E18+F18)/30)*K18,"")</f>
        <v>0</v>
      </c>
      <c r="M18" s="13"/>
      <c r="N18" s="15">
        <f t="shared" si="2"/>
        <v>1397.7777777777778</v>
      </c>
      <c r="Q18" s="10">
        <f t="shared" si="0"/>
        <v>755.55555555555554</v>
      </c>
    </row>
    <row r="19" spans="2:17" ht="16.350000000000001" customHeight="1" x14ac:dyDescent="0.25">
      <c r="B19" s="26"/>
      <c r="C19" s="27"/>
      <c r="D19" s="15" t="str">
        <f>IFERROR(VLOOKUP(B19,Colab!$B$14:$F$63,5,0)*C19/30,"")</f>
        <v/>
      </c>
      <c r="E19" s="13"/>
      <c r="F19" s="13"/>
      <c r="G19" s="15" t="str">
        <f t="shared" si="1"/>
        <v/>
      </c>
      <c r="H19" s="18">
        <f>IFERROR((D19+E19+F19+G19)*VLOOKUP((D19+E19+F19+G19),Calc!$A$2:$B$5,2,1),0)</f>
        <v>0</v>
      </c>
      <c r="I19" s="18">
        <f>IFERROR((D19+E19+F19+G19-H19-J19)*VLOOKUP((D19+E19+F19+G19-H19-J19),Calc!$D$2:$F$6,2,1)-VLOOKUP((D19+E19+F19+G19-H19-J19),Calc!$D$2:$F$6,3,1),0)</f>
        <v>0</v>
      </c>
      <c r="J19" s="13"/>
      <c r="K19" s="5"/>
      <c r="L19" s="15" t="str">
        <f>IFERROR(((VLOOKUP(B19,Colab!$B$14:$F$63,5,0)+E19+F19)/30)*K19,"")</f>
        <v/>
      </c>
      <c r="M19" s="13"/>
      <c r="N19" s="15" t="str">
        <f t="shared" si="2"/>
        <v/>
      </c>
      <c r="Q19" s="10" t="str">
        <f t="shared" si="0"/>
        <v/>
      </c>
    </row>
    <row r="20" spans="2:17" ht="16.350000000000001" customHeight="1" x14ac:dyDescent="0.25">
      <c r="B20" s="26"/>
      <c r="C20" s="27"/>
      <c r="D20" s="15" t="str">
        <f>IFERROR(VLOOKUP(B20,Colab!$B$14:$F$63,5,0)*C20/30,"")</f>
        <v/>
      </c>
      <c r="E20" s="13"/>
      <c r="F20" s="13"/>
      <c r="G20" s="15" t="str">
        <f t="shared" si="1"/>
        <v/>
      </c>
      <c r="H20" s="18">
        <f>IFERROR((D20+E20+F20+G20)*VLOOKUP((D20+E20+F20+G20),Calc!$A$2:$B$5,2,1),0)</f>
        <v>0</v>
      </c>
      <c r="I20" s="18">
        <f>IFERROR((D20+E20+F20+G20-H20-J20)*VLOOKUP((D20+E20+F20+G20-H20-J20),Calc!$D$2:$F$6,2,1)-VLOOKUP((D20+E20+F20+G20-H20-J20),Calc!$D$2:$F$6,3,1),0)</f>
        <v>0</v>
      </c>
      <c r="J20" s="13"/>
      <c r="K20" s="5"/>
      <c r="L20" s="15" t="str">
        <f>IFERROR(((VLOOKUP(B20,Colab!$B$14:$F$63,5,0)+E20+F20)/30)*K20,"")</f>
        <v/>
      </c>
      <c r="M20" s="13"/>
      <c r="N20" s="15" t="str">
        <f t="shared" si="2"/>
        <v/>
      </c>
      <c r="Q20" s="10" t="str">
        <f t="shared" si="0"/>
        <v/>
      </c>
    </row>
    <row r="21" spans="2:17" ht="15" customHeight="1" x14ac:dyDescent="0.25">
      <c r="B21" s="26"/>
      <c r="C21" s="27"/>
      <c r="D21" s="15" t="str">
        <f>IFERROR(VLOOKUP(B21,Colab!$B$14:$F$63,5,0)*C21/30,"")</f>
        <v/>
      </c>
      <c r="E21" s="13"/>
      <c r="F21" s="13"/>
      <c r="G21" s="15" t="str">
        <f t="shared" si="1"/>
        <v/>
      </c>
      <c r="H21" s="18">
        <f>IFERROR((D21+E21+F21+G21)*VLOOKUP((D21+E21+F21+G21),Calc!$A$2:$B$5,2,1),0)</f>
        <v>0</v>
      </c>
      <c r="I21" s="18">
        <f>IFERROR((D21+E21+F21+G21-H21-J21)*VLOOKUP((D21+E21+F21+G21-H21-J21),Calc!$D$2:$F$6,2,1)-VLOOKUP((D21+E21+F21+G21-H21-J21),Calc!$D$2:$F$6,3,1),0)</f>
        <v>0</v>
      </c>
      <c r="J21" s="13"/>
      <c r="K21" s="5"/>
      <c r="L21" s="15" t="str">
        <f>IFERROR(((VLOOKUP(B21,Colab!$B$14:$F$63,5,0)+E21+F21)/30)*K21,"")</f>
        <v/>
      </c>
      <c r="M21" s="13"/>
      <c r="N21" s="15" t="str">
        <f t="shared" si="2"/>
        <v/>
      </c>
      <c r="Q21" s="10" t="str">
        <f t="shared" si="0"/>
        <v/>
      </c>
    </row>
    <row r="22" spans="2:17" ht="15" hidden="1" x14ac:dyDescent="0.25">
      <c r="B22" s="26"/>
      <c r="C22" s="27"/>
      <c r="D22" s="15" t="str">
        <f>IFERROR(VLOOKUP(B22,Colab!$B$14:$F$63,5,0)*C22/30,"")</f>
        <v/>
      </c>
      <c r="E22" s="13"/>
      <c r="F22" s="13"/>
      <c r="G22" s="15" t="str">
        <f t="shared" si="1"/>
        <v/>
      </c>
      <c r="H22" s="18">
        <f>IFERROR((D22+E22+F22+G22)*VLOOKUP((D22+E22+F22+G22),Calc!$A$2:$B$5,2,1),0)</f>
        <v>0</v>
      </c>
      <c r="I22" s="18">
        <f>IFERROR((D22+E22+F22+G22-H22-J22)*VLOOKUP((D22+E22+F22+G22-H22-J22),Calc!$D$2:$F$6,2,1)-VLOOKUP((D22+E22+F22+G22-H22-J22),Calc!$D$2:$F$6,3,1),0)</f>
        <v>0</v>
      </c>
      <c r="J22" s="13"/>
      <c r="K22" s="5"/>
      <c r="L22" s="15" t="str">
        <f>IFERROR(((VLOOKUP(B22,Colab!$B$14:$F$63,5,0)+E22+F22)/30)*K22,"")</f>
        <v/>
      </c>
      <c r="M22" s="13"/>
      <c r="N22" s="15" t="str">
        <f t="shared" si="2"/>
        <v/>
      </c>
      <c r="Q22" s="10" t="str">
        <f t="shared" si="0"/>
        <v/>
      </c>
    </row>
    <row r="23" spans="2:17" ht="15" hidden="1" x14ac:dyDescent="0.25">
      <c r="B23" s="26"/>
      <c r="C23" s="27"/>
      <c r="D23" s="15" t="str">
        <f>IFERROR(VLOOKUP(B23,Colab!$B$14:$F$63,5,0)*C23/30,"")</f>
        <v/>
      </c>
      <c r="E23" s="13"/>
      <c r="F23" s="13"/>
      <c r="G23" s="15" t="str">
        <f t="shared" si="1"/>
        <v/>
      </c>
      <c r="H23" s="18">
        <f>IFERROR((D23+E23+F23+G23)*VLOOKUP((D23+E23+F23+G23),Calc!$A$2:$B$5,2,1),0)</f>
        <v>0</v>
      </c>
      <c r="I23" s="18">
        <f>IFERROR((D23+E23+F23+G23-H23-J23)*VLOOKUP((D23+E23+F23+G23-H23-J23),Calc!$D$2:$F$6,2,1)-VLOOKUP((D23+E23+F23+G23-H23-J23),Calc!$D$2:$F$6,3,1),0)</f>
        <v>0</v>
      </c>
      <c r="J23" s="13"/>
      <c r="K23" s="5"/>
      <c r="L23" s="15" t="str">
        <f>IFERROR(((VLOOKUP(B23,Colab!$B$14:$F$63,5,0)+E23+F23)/30)*K23,"")</f>
        <v/>
      </c>
      <c r="M23" s="13"/>
      <c r="N23" s="15" t="str">
        <f t="shared" si="2"/>
        <v/>
      </c>
      <c r="Q23" s="10" t="str">
        <f t="shared" si="0"/>
        <v/>
      </c>
    </row>
    <row r="24" spans="2:17" ht="15" hidden="1" x14ac:dyDescent="0.25">
      <c r="B24" s="26"/>
      <c r="C24" s="27"/>
      <c r="D24" s="15" t="str">
        <f>IFERROR(VLOOKUP(B24,Colab!$B$14:$F$63,5,0)*C24/30,"")</f>
        <v/>
      </c>
      <c r="E24" s="13"/>
      <c r="F24" s="13"/>
      <c r="G24" s="15" t="str">
        <f t="shared" si="1"/>
        <v/>
      </c>
      <c r="H24" s="18">
        <f>IFERROR((D24+E24+F24+G24)*VLOOKUP((D24+E24+F24+G24),Calc!$A$2:$B$5,2,1),0)</f>
        <v>0</v>
      </c>
      <c r="I24" s="18">
        <f>IFERROR((D24+E24+F24+G24-H24-J24)*VLOOKUP((D24+E24+F24+G24-H24-J24),Calc!$D$2:$F$6,2,1)-VLOOKUP((D24+E24+F24+G24-H24-J24),Calc!$D$2:$F$6,3,1),0)</f>
        <v>0</v>
      </c>
      <c r="J24" s="13"/>
      <c r="K24" s="5"/>
      <c r="L24" s="15" t="str">
        <f>IFERROR(((VLOOKUP(B24,Colab!$B$14:$F$63,5,0)+E24+F24)/30)*K24,"")</f>
        <v/>
      </c>
      <c r="M24" s="13"/>
      <c r="N24" s="15" t="str">
        <f t="shared" si="2"/>
        <v/>
      </c>
      <c r="Q24" s="10" t="str">
        <f t="shared" si="0"/>
        <v/>
      </c>
    </row>
    <row r="25" spans="2:17" ht="15" hidden="1" x14ac:dyDescent="0.25">
      <c r="B25" s="26"/>
      <c r="C25" s="27"/>
      <c r="D25" s="15" t="str">
        <f>IFERROR(VLOOKUP(B25,Colab!$B$14:$F$63,5,0)*C25/30,"")</f>
        <v/>
      </c>
      <c r="E25" s="13"/>
      <c r="F25" s="13"/>
      <c r="G25" s="15" t="str">
        <f t="shared" si="1"/>
        <v/>
      </c>
      <c r="H25" s="18">
        <f>IFERROR((D25+E25+F25+G25)*VLOOKUP((D25+E25+F25+G25),Calc!$A$2:$B$5,2,1),0)</f>
        <v>0</v>
      </c>
      <c r="I25" s="18">
        <f>IFERROR((D25+E25+F25+G25-H25-J25)*VLOOKUP((D25+E25+F25+G25-H25-J25),Calc!$D$2:$F$6,2,1)-VLOOKUP((D25+E25+F25+G25-H25-J25),Calc!$D$2:$F$6,3,1),0)</f>
        <v>0</v>
      </c>
      <c r="J25" s="13"/>
      <c r="K25" s="5"/>
      <c r="L25" s="15" t="str">
        <f>IFERROR(((VLOOKUP(B25,Colab!$B$14:$F$63,5,0)+E25+F25)/30)*K25,"")</f>
        <v/>
      </c>
      <c r="M25" s="13"/>
      <c r="N25" s="15" t="str">
        <f t="shared" si="2"/>
        <v/>
      </c>
      <c r="Q25" s="10" t="str">
        <f t="shared" si="0"/>
        <v/>
      </c>
    </row>
    <row r="26" spans="2:17" ht="15" hidden="1" x14ac:dyDescent="0.25">
      <c r="B26" s="26"/>
      <c r="C26" s="27"/>
      <c r="D26" s="15" t="str">
        <f>IFERROR(VLOOKUP(B26,Colab!$B$14:$F$63,5,0)*C26/30,"")</f>
        <v/>
      </c>
      <c r="E26" s="13"/>
      <c r="F26" s="13"/>
      <c r="G26" s="15" t="str">
        <f t="shared" si="1"/>
        <v/>
      </c>
      <c r="H26" s="18">
        <f>IFERROR((D26+E26+F26+G26)*VLOOKUP((D26+E26+F26+G26),Calc!$A$2:$B$5,2,1),0)</f>
        <v>0</v>
      </c>
      <c r="I26" s="18">
        <f>IFERROR((D26+E26+F26+G26-H26-J26)*VLOOKUP((D26+E26+F26+G26-H26-J26),Calc!$D$2:$F$6,2,1)-VLOOKUP((D26+E26+F26+G26-H26-J26),Calc!$D$2:$F$6,3,1),0)</f>
        <v>0</v>
      </c>
      <c r="J26" s="13"/>
      <c r="K26" s="5"/>
      <c r="L26" s="15" t="str">
        <f>IFERROR(((VLOOKUP(B26,Colab!$B$14:$F$63,5,0)+E26+F26)/30)*K26,"")</f>
        <v/>
      </c>
      <c r="M26" s="13"/>
      <c r="N26" s="15" t="str">
        <f t="shared" si="2"/>
        <v/>
      </c>
      <c r="Q26" s="10" t="str">
        <f t="shared" si="0"/>
        <v/>
      </c>
    </row>
    <row r="27" spans="2:17" ht="15" hidden="1" x14ac:dyDescent="0.25">
      <c r="B27" s="26"/>
      <c r="C27" s="27"/>
      <c r="D27" s="15" t="str">
        <f>IFERROR(VLOOKUP(B27,Colab!$B$14:$F$63,5,0)*C27/30,"")</f>
        <v/>
      </c>
      <c r="E27" s="13"/>
      <c r="F27" s="13"/>
      <c r="G27" s="15" t="str">
        <f t="shared" si="1"/>
        <v/>
      </c>
      <c r="H27" s="18">
        <f>IFERROR((D27+E27+F27+G27)*VLOOKUP((D27+E27+F27+G27),Calc!$A$2:$B$5,2,1),0)</f>
        <v>0</v>
      </c>
      <c r="I27" s="18">
        <f>IFERROR((D27+E27+F27+G27-H27-J27)*VLOOKUP((D27+E27+F27+G27-H27-J27),Calc!$D$2:$F$6,2,1)-VLOOKUP((D27+E27+F27+G27-H27-J27),Calc!$D$2:$F$6,3,1),0)</f>
        <v>0</v>
      </c>
      <c r="J27" s="13"/>
      <c r="K27" s="5"/>
      <c r="L27" s="15" t="str">
        <f>IFERROR(((VLOOKUP(B27,Colab!$B$14:$F$63,5,0)+E27+F27)/30)*K27,"")</f>
        <v/>
      </c>
      <c r="M27" s="13"/>
      <c r="N27" s="15" t="str">
        <f t="shared" si="2"/>
        <v/>
      </c>
      <c r="Q27" s="10" t="str">
        <f t="shared" si="0"/>
        <v/>
      </c>
    </row>
    <row r="28" spans="2:17" ht="15" hidden="1" x14ac:dyDescent="0.25">
      <c r="B28" s="26"/>
      <c r="C28" s="27"/>
      <c r="D28" s="15" t="str">
        <f>IFERROR(VLOOKUP(B28,Colab!$B$14:$F$63,5,0)*C28/30,"")</f>
        <v/>
      </c>
      <c r="E28" s="13"/>
      <c r="F28" s="13"/>
      <c r="G28" s="15" t="str">
        <f t="shared" si="1"/>
        <v/>
      </c>
      <c r="H28" s="18">
        <f>IFERROR((D28+E28+F28+G28)*VLOOKUP((D28+E28+F28+G28),Calc!$A$2:$B$5,2,1),0)</f>
        <v>0</v>
      </c>
      <c r="I28" s="18">
        <f>IFERROR((D28+E28+F28+G28-H28-J28)*VLOOKUP((D28+E28+F28+G28-H28-J28),Calc!$D$2:$F$6,2,1)-VLOOKUP((D28+E28+F28+G28-H28-J28),Calc!$D$2:$F$6,3,1),0)</f>
        <v>0</v>
      </c>
      <c r="J28" s="13"/>
      <c r="K28" s="5"/>
      <c r="L28" s="15" t="str">
        <f>IFERROR(((VLOOKUP(B28,Colab!$B$14:$F$63,5,0)+E28+F28)/30)*K28,"")</f>
        <v/>
      </c>
      <c r="M28" s="13"/>
      <c r="N28" s="15" t="str">
        <f t="shared" si="2"/>
        <v/>
      </c>
      <c r="Q28" s="10" t="str">
        <f t="shared" si="0"/>
        <v/>
      </c>
    </row>
    <row r="29" spans="2:17" ht="15" hidden="1" x14ac:dyDescent="0.25">
      <c r="B29" s="26"/>
      <c r="C29" s="27"/>
      <c r="D29" s="15" t="str">
        <f>IFERROR(VLOOKUP(B29,Colab!$B$14:$F$63,5,0)*C29/30,"")</f>
        <v/>
      </c>
      <c r="E29" s="13"/>
      <c r="F29" s="13"/>
      <c r="G29" s="15" t="str">
        <f t="shared" si="1"/>
        <v/>
      </c>
      <c r="H29" s="18">
        <f>IFERROR((D29+E29+F29+G29)*VLOOKUP((D29+E29+F29+G29),Calc!$A$2:$B$5,2,1),0)</f>
        <v>0</v>
      </c>
      <c r="I29" s="18">
        <f>IFERROR((D29+E29+F29+G29-H29-J29)*VLOOKUP((D29+E29+F29+G29-H29-J29),Calc!$D$2:$F$6,2,1)-VLOOKUP((D29+E29+F29+G29-H29-J29),Calc!$D$2:$F$6,3,1),0)</f>
        <v>0</v>
      </c>
      <c r="J29" s="13"/>
      <c r="K29" s="5"/>
      <c r="L29" s="15" t="str">
        <f>IFERROR(((VLOOKUP(B29,Colab!$B$14:$F$63,5,0)+E29+F29)/30)*K29,"")</f>
        <v/>
      </c>
      <c r="M29" s="13"/>
      <c r="N29" s="15" t="str">
        <f t="shared" si="2"/>
        <v/>
      </c>
      <c r="Q29" s="10" t="str">
        <f t="shared" si="0"/>
        <v/>
      </c>
    </row>
    <row r="30" spans="2:17" ht="15" hidden="1" x14ac:dyDescent="0.25">
      <c r="B30" s="26"/>
      <c r="C30" s="27"/>
      <c r="D30" s="15" t="str">
        <f>IFERROR(VLOOKUP(B30,Colab!$B$14:$F$63,5,0)*C30/30,"")</f>
        <v/>
      </c>
      <c r="E30" s="13"/>
      <c r="F30" s="13"/>
      <c r="G30" s="15" t="str">
        <f t="shared" si="1"/>
        <v/>
      </c>
      <c r="H30" s="18">
        <f>IFERROR((D30+E30+F30+G30)*VLOOKUP((D30+E30+F30+G30),Calc!$A$2:$B$5,2,1),0)</f>
        <v>0</v>
      </c>
      <c r="I30" s="18">
        <f>IFERROR((D30+E30+F30+G30-H30-J30)*VLOOKUP((D30+E30+F30+G30-H30-J30),Calc!$D$2:$F$6,2,1)-VLOOKUP((D30+E30+F30+G30-H30-J30),Calc!$D$2:$F$6,3,1),0)</f>
        <v>0</v>
      </c>
      <c r="J30" s="13"/>
      <c r="K30" s="5"/>
      <c r="L30" s="15" t="str">
        <f>IFERROR(((VLOOKUP(B30,Colab!$B$14:$F$63,5,0)+E30+F30)/30)*K30,"")</f>
        <v/>
      </c>
      <c r="M30" s="13"/>
      <c r="N30" s="15" t="str">
        <f t="shared" si="2"/>
        <v/>
      </c>
      <c r="Q30" s="10" t="str">
        <f t="shared" si="0"/>
        <v/>
      </c>
    </row>
    <row r="31" spans="2:17" ht="15" hidden="1" x14ac:dyDescent="0.25">
      <c r="B31" s="26"/>
      <c r="C31" s="27"/>
      <c r="D31" s="15" t="str">
        <f>IFERROR(VLOOKUP(B31,Colab!$B$14:$F$63,5,0)*C31/30,"")</f>
        <v/>
      </c>
      <c r="E31" s="13"/>
      <c r="F31" s="13"/>
      <c r="G31" s="15" t="str">
        <f t="shared" si="1"/>
        <v/>
      </c>
      <c r="H31" s="18">
        <f>IFERROR((D31+E31+F31+G31)*VLOOKUP((D31+E31+F31+G31),Calc!$A$2:$B$5,2,1),0)</f>
        <v>0</v>
      </c>
      <c r="I31" s="18">
        <f>IFERROR((D31+E31+F31+G31-H31-J31)*VLOOKUP((D31+E31+F31+G31-H31-J31),Calc!$D$2:$F$6,2,1)-VLOOKUP((D31+E31+F31+G31-H31-J31),Calc!$D$2:$F$6,3,1),0)</f>
        <v>0</v>
      </c>
      <c r="J31" s="13"/>
      <c r="K31" s="5"/>
      <c r="L31" s="15" t="str">
        <f>IFERROR(((VLOOKUP(B31,Colab!$B$14:$F$63,5,0)+E31+F31)/30)*K31,"")</f>
        <v/>
      </c>
      <c r="M31" s="13"/>
      <c r="N31" s="15" t="str">
        <f t="shared" si="2"/>
        <v/>
      </c>
      <c r="Q31" s="10" t="str">
        <f t="shared" si="0"/>
        <v/>
      </c>
    </row>
    <row r="32" spans="2:17" ht="15" hidden="1" x14ac:dyDescent="0.25">
      <c r="B32" s="26"/>
      <c r="C32" s="27"/>
      <c r="D32" s="15" t="str">
        <f>IFERROR(VLOOKUP(B32,Colab!$B$14:$F$63,5,0)*C32/30,"")</f>
        <v/>
      </c>
      <c r="E32" s="13"/>
      <c r="F32" s="13"/>
      <c r="G32" s="15" t="str">
        <f t="shared" si="1"/>
        <v/>
      </c>
      <c r="H32" s="18">
        <f>IFERROR((D32+E32+F32+G32)*VLOOKUP((D32+E32+F32+G32),Calc!$A$2:$B$5,2,1),0)</f>
        <v>0</v>
      </c>
      <c r="I32" s="18">
        <f>IFERROR((D32+E32+F32+G32-H32-J32)*VLOOKUP((D32+E32+F32+G32-H32-J32),Calc!$D$2:$F$6,2,1)-VLOOKUP((D32+E32+F32+G32-H32-J32),Calc!$D$2:$F$6,3,1),0)</f>
        <v>0</v>
      </c>
      <c r="J32" s="13"/>
      <c r="K32" s="5"/>
      <c r="L32" s="15" t="str">
        <f>IFERROR(((VLOOKUP(B32,Colab!$B$14:$F$63,5,0)+E32+F32)/30)*K32,"")</f>
        <v/>
      </c>
      <c r="M32" s="13"/>
      <c r="N32" s="15" t="str">
        <f t="shared" si="2"/>
        <v/>
      </c>
      <c r="Q32" s="10" t="str">
        <f t="shared" si="0"/>
        <v/>
      </c>
    </row>
    <row r="33" spans="2:17" ht="15" hidden="1" x14ac:dyDescent="0.25">
      <c r="B33" s="26"/>
      <c r="C33" s="27"/>
      <c r="D33" s="15" t="str">
        <f>IFERROR(VLOOKUP(B33,Colab!$B$14:$F$63,5,0)*C33/30,"")</f>
        <v/>
      </c>
      <c r="E33" s="13"/>
      <c r="F33" s="13"/>
      <c r="G33" s="15" t="str">
        <f t="shared" si="1"/>
        <v/>
      </c>
      <c r="H33" s="18">
        <f>IFERROR((D33+E33+F33+G33)*VLOOKUP((D33+E33+F33+G33),Calc!$A$2:$B$5,2,1),0)</f>
        <v>0</v>
      </c>
      <c r="I33" s="18">
        <f>IFERROR((D33+E33+F33+G33-H33-J33)*VLOOKUP((D33+E33+F33+G33-H33-J33),Calc!$D$2:$F$6,2,1)-VLOOKUP((D33+E33+F33+G33-H33-J33),Calc!$D$2:$F$6,3,1),0)</f>
        <v>0</v>
      </c>
      <c r="J33" s="13"/>
      <c r="K33" s="5"/>
      <c r="L33" s="15" t="str">
        <f>IFERROR(((VLOOKUP(B33,Colab!$B$14:$F$63,5,0)+E33+F33)/30)*K33,"")</f>
        <v/>
      </c>
      <c r="M33" s="13"/>
      <c r="N33" s="15" t="str">
        <f t="shared" si="2"/>
        <v/>
      </c>
      <c r="Q33" s="10" t="str">
        <f t="shared" si="0"/>
        <v/>
      </c>
    </row>
    <row r="34" spans="2:17" ht="14.45" customHeight="1" x14ac:dyDescent="0.25">
      <c r="B34" s="26"/>
      <c r="C34" s="27"/>
      <c r="D34" s="15" t="str">
        <f>IFERROR(VLOOKUP(B34,Colab!$B$14:$F$63,5,0)*C34/30,"")</f>
        <v/>
      </c>
      <c r="E34" s="13"/>
      <c r="F34" s="13"/>
      <c r="G34" s="15" t="str">
        <f t="shared" si="1"/>
        <v/>
      </c>
      <c r="H34" s="18">
        <f>IFERROR((D34+E34+F34+G34)*VLOOKUP((D34+E34+F34+G34),Calc!$A$2:$B$5,2,1),0)</f>
        <v>0</v>
      </c>
      <c r="I34" s="18">
        <f>IFERROR((D34+E34+F34+G34-H34-J34)*VLOOKUP((D34+E34+F34+G34-H34-J34),Calc!$D$2:$F$6,2,1)-VLOOKUP((D34+E34+F34+G34-H34-J34),Calc!$D$2:$F$6,3,1),0)</f>
        <v>0</v>
      </c>
      <c r="J34" s="13"/>
      <c r="K34" s="5"/>
      <c r="L34" s="15" t="str">
        <f>IFERROR(((VLOOKUP(B34,Colab!$B$14:$F$63,5,0)+E34+F34)/30)*K34,"")</f>
        <v/>
      </c>
      <c r="M34" s="13"/>
      <c r="N34" s="15" t="str">
        <f t="shared" si="2"/>
        <v/>
      </c>
      <c r="Q34" s="10" t="str">
        <f t="shared" si="0"/>
        <v/>
      </c>
    </row>
    <row r="35" spans="2:17" ht="14.45" customHeight="1" x14ac:dyDescent="0.25">
      <c r="B35" s="26"/>
      <c r="C35" s="27"/>
      <c r="D35" s="15" t="str">
        <f>IFERROR(VLOOKUP(B35,Colab!$B$14:$F$63,5,0)*C35/30,"")</f>
        <v/>
      </c>
      <c r="E35" s="13"/>
      <c r="F35" s="13"/>
      <c r="G35" s="15" t="str">
        <f t="shared" si="1"/>
        <v/>
      </c>
      <c r="H35" s="18">
        <f>IFERROR((D35+E35+F35+G35)*VLOOKUP((D35+E35+F35+G35),Calc!$A$2:$B$5,2,1),0)</f>
        <v>0</v>
      </c>
      <c r="I35" s="18">
        <f>IFERROR((D35+E35+F35+G35-H35-J35)*VLOOKUP((D35+E35+F35+G35-H35-J35),Calc!$D$2:$F$6,2,1)-VLOOKUP((D35+E35+F35+G35-H35-J35),Calc!$D$2:$F$6,3,1),0)</f>
        <v>0</v>
      </c>
      <c r="J35" s="13"/>
      <c r="K35" s="5"/>
      <c r="L35" s="15" t="str">
        <f>IFERROR(((VLOOKUP(B35,Colab!$B$14:$F$63,5,0)+E35+F35)/30)*K35,"")</f>
        <v/>
      </c>
      <c r="M35" s="13"/>
      <c r="N35" s="15" t="str">
        <f t="shared" si="2"/>
        <v/>
      </c>
      <c r="Q35" s="10" t="str">
        <f t="shared" si="0"/>
        <v/>
      </c>
    </row>
    <row r="36" spans="2:17" ht="14.45" customHeight="1" x14ac:dyDescent="0.25">
      <c r="B36" s="26"/>
      <c r="C36" s="27"/>
      <c r="D36" s="15" t="str">
        <f>IFERROR(VLOOKUP(B36,Colab!$B$14:$F$63,5,0)*C36/30,"")</f>
        <v/>
      </c>
      <c r="E36" s="13"/>
      <c r="F36" s="13"/>
      <c r="G36" s="15" t="str">
        <f t="shared" si="1"/>
        <v/>
      </c>
      <c r="H36" s="18">
        <f>IFERROR((D36+E36+F36+G36)*VLOOKUP((D36+E36+F36+G36),Calc!$A$2:$B$5,2,1),0)</f>
        <v>0</v>
      </c>
      <c r="I36" s="18">
        <f>IFERROR((D36+E36+F36+G36-H36-J36)*VLOOKUP((D36+E36+F36+G36-H36-J36),Calc!$D$2:$F$6,2,1)-VLOOKUP((D36+E36+F36+G36-H36-J36),Calc!$D$2:$F$6,3,1),0)</f>
        <v>0</v>
      </c>
      <c r="J36" s="13"/>
      <c r="K36" s="5"/>
      <c r="L36" s="15" t="str">
        <f>IFERROR(((VLOOKUP(B36,Colab!$B$14:$F$63,5,0)+E36+F36)/30)*K36,"")</f>
        <v/>
      </c>
      <c r="M36" s="13"/>
      <c r="N36" s="15" t="str">
        <f t="shared" si="2"/>
        <v/>
      </c>
      <c r="Q36" s="10" t="str">
        <f t="shared" si="0"/>
        <v/>
      </c>
    </row>
    <row r="37" spans="2:17" ht="14.45" customHeight="1" x14ac:dyDescent="0.25">
      <c r="B37" s="26"/>
      <c r="C37" s="27"/>
      <c r="D37" s="15" t="str">
        <f>IFERROR(VLOOKUP(B37,Colab!$B$14:$F$63,5,0)*C37/30,"")</f>
        <v/>
      </c>
      <c r="E37" s="13"/>
      <c r="F37" s="13"/>
      <c r="G37" s="15" t="str">
        <f t="shared" si="1"/>
        <v/>
      </c>
      <c r="H37" s="18">
        <f>IFERROR((D37+E37+F37+G37)*VLOOKUP((D37+E37+F37+G37),Calc!$A$2:$B$5,2,1),0)</f>
        <v>0</v>
      </c>
      <c r="I37" s="18">
        <f>IFERROR((D37+E37+F37+G37-H37-J37)*VLOOKUP((D37+E37+F37+G37-H37-J37),Calc!$D$2:$F$6,2,1)-VLOOKUP((D37+E37+F37+G37-H37-J37),Calc!$D$2:$F$6,3,1),0)</f>
        <v>0</v>
      </c>
      <c r="J37" s="13"/>
      <c r="K37" s="5"/>
      <c r="L37" s="15" t="str">
        <f>IFERROR(((VLOOKUP(B37,Colab!$B$14:$F$63,5,0)+E37+F37)/30)*K37,"")</f>
        <v/>
      </c>
      <c r="M37" s="13"/>
      <c r="N37" s="15" t="str">
        <f t="shared" si="2"/>
        <v/>
      </c>
      <c r="Q37" s="10" t="str">
        <f t="shared" si="0"/>
        <v/>
      </c>
    </row>
    <row r="38" spans="2:17" ht="14.45" customHeight="1" x14ac:dyDescent="0.25">
      <c r="B38" s="26"/>
      <c r="C38" s="27"/>
      <c r="D38" s="15" t="str">
        <f>IFERROR(VLOOKUP(B38,Colab!$B$14:$F$63,5,0)*C38/30,"")</f>
        <v/>
      </c>
      <c r="E38" s="13"/>
      <c r="F38" s="13"/>
      <c r="G38" s="15" t="str">
        <f t="shared" si="1"/>
        <v/>
      </c>
      <c r="H38" s="18">
        <f>IFERROR((D38+E38+F38+G38)*VLOOKUP((D38+E38+F38+G38),Calc!$A$2:$B$5,2,1),0)</f>
        <v>0</v>
      </c>
      <c r="I38" s="18">
        <f>IFERROR((D38+E38+F38+G38-H38-J38)*VLOOKUP((D38+E38+F38+G38-H38-J38),Calc!$D$2:$F$6,2,1)-VLOOKUP((D38+E38+F38+G38-H38-J38),Calc!$D$2:$F$6,3,1),0)</f>
        <v>0</v>
      </c>
      <c r="J38" s="13"/>
      <c r="K38" s="5"/>
      <c r="L38" s="15" t="str">
        <f>IFERROR(((VLOOKUP(B38,Colab!$B$14:$F$63,5,0)+E38+F38)/30)*K38,"")</f>
        <v/>
      </c>
      <c r="M38" s="13"/>
      <c r="N38" s="15" t="str">
        <f t="shared" si="2"/>
        <v/>
      </c>
      <c r="Q38" s="10" t="str">
        <f t="shared" si="0"/>
        <v/>
      </c>
    </row>
    <row r="39" spans="2:17" ht="14.45" customHeight="1" x14ac:dyDescent="0.25">
      <c r="B39" s="26"/>
      <c r="C39" s="27"/>
      <c r="D39" s="15" t="str">
        <f>IFERROR(VLOOKUP(B39,Colab!$B$14:$F$63,5,0)*C39/30,"")</f>
        <v/>
      </c>
      <c r="E39" s="13"/>
      <c r="F39" s="13"/>
      <c r="G39" s="15" t="str">
        <f t="shared" si="1"/>
        <v/>
      </c>
      <c r="H39" s="18">
        <f>IFERROR((D39+E39+F39+G39)*VLOOKUP((D39+E39+F39+G39),Calc!$A$2:$B$5,2,1),0)</f>
        <v>0</v>
      </c>
      <c r="I39" s="18">
        <f>IFERROR((D39+E39+F39+G39-H39-J39)*VLOOKUP((D39+E39+F39+G39-H39-J39),Calc!$D$2:$F$6,2,1)-VLOOKUP((D39+E39+F39+G39-H39-J39),Calc!$D$2:$F$6,3,1),0)</f>
        <v>0</v>
      </c>
      <c r="J39" s="13"/>
      <c r="K39" s="5"/>
      <c r="L39" s="15" t="str">
        <f>IFERROR(((VLOOKUP(B39,Colab!$B$14:$F$63,5,0)+E39+F39)/30)*K39,"")</f>
        <v/>
      </c>
      <c r="M39" s="13"/>
      <c r="N39" s="15" t="str">
        <f t="shared" si="2"/>
        <v/>
      </c>
      <c r="Q39" s="10" t="str">
        <f t="shared" si="0"/>
        <v/>
      </c>
    </row>
    <row r="40" spans="2:17" ht="14.45" customHeight="1" x14ac:dyDescent="0.25">
      <c r="B40" s="26"/>
      <c r="C40" s="27"/>
      <c r="D40" s="15" t="str">
        <f>IFERROR(VLOOKUP(B40,Colab!$B$14:$F$63,5,0)*C40/30,"")</f>
        <v/>
      </c>
      <c r="E40" s="13"/>
      <c r="F40" s="13"/>
      <c r="G40" s="15" t="str">
        <f t="shared" si="1"/>
        <v/>
      </c>
      <c r="H40" s="18">
        <f>IFERROR((D40+E40+F40+G40)*VLOOKUP((D40+E40+F40+G40),Calc!$A$2:$B$5,2,1),0)</f>
        <v>0</v>
      </c>
      <c r="I40" s="18">
        <f>IFERROR((D40+E40+F40+G40-H40-J40)*VLOOKUP((D40+E40+F40+G40-H40-J40),Calc!$D$2:$F$6,2,1)-VLOOKUP((D40+E40+F40+G40-H40-J40),Calc!$D$2:$F$6,3,1),0)</f>
        <v>0</v>
      </c>
      <c r="J40" s="13"/>
      <c r="K40" s="5"/>
      <c r="L40" s="15" t="str">
        <f>IFERROR(((VLOOKUP(B40,Colab!$B$14:$F$63,5,0)+E40+F40)/30)*K40,"")</f>
        <v/>
      </c>
      <c r="M40" s="13"/>
      <c r="N40" s="15" t="str">
        <f t="shared" si="2"/>
        <v/>
      </c>
      <c r="Q40" s="10" t="str">
        <f t="shared" si="0"/>
        <v/>
      </c>
    </row>
    <row r="41" spans="2:17" ht="14.45" customHeight="1" x14ac:dyDescent="0.25">
      <c r="B41" s="26"/>
      <c r="C41" s="27"/>
      <c r="D41" s="15" t="str">
        <f>IFERROR(VLOOKUP(B41,Colab!$B$14:$F$63,5,0)*C41/30,"")</f>
        <v/>
      </c>
      <c r="E41" s="13"/>
      <c r="F41" s="13"/>
      <c r="G41" s="15" t="str">
        <f t="shared" si="1"/>
        <v/>
      </c>
      <c r="H41" s="18">
        <f>IFERROR((D41+E41+F41+G41)*VLOOKUP((D41+E41+F41+G41),Calc!$A$2:$B$5,2,1),0)</f>
        <v>0</v>
      </c>
      <c r="I41" s="18">
        <f>IFERROR((D41+E41+F41+G41-H41-J41)*VLOOKUP((D41+E41+F41+G41-H41-J41),Calc!$D$2:$F$6,2,1)-VLOOKUP((D41+E41+F41+G41-H41-J41),Calc!$D$2:$F$6,3,1),0)</f>
        <v>0</v>
      </c>
      <c r="J41" s="13"/>
      <c r="K41" s="5"/>
      <c r="L41" s="15" t="str">
        <f>IFERROR(((VLOOKUP(B41,Colab!$B$14:$F$63,5,0)+E41+F41)/30)*K41,"")</f>
        <v/>
      </c>
      <c r="M41" s="13"/>
      <c r="N41" s="15" t="str">
        <f t="shared" si="2"/>
        <v/>
      </c>
      <c r="Q41" s="10" t="str">
        <f t="shared" si="0"/>
        <v/>
      </c>
    </row>
    <row r="42" spans="2:17" ht="14.45" customHeight="1" x14ac:dyDescent="0.25">
      <c r="B42" s="26"/>
      <c r="C42" s="27"/>
      <c r="D42" s="15" t="str">
        <f>IFERROR(VLOOKUP(B42,Colab!$B$14:$F$63,5,0)*C42/30,"")</f>
        <v/>
      </c>
      <c r="E42" s="13"/>
      <c r="F42" s="13"/>
      <c r="G42" s="15" t="str">
        <f t="shared" si="1"/>
        <v/>
      </c>
      <c r="H42" s="18">
        <f>IFERROR((D42+E42+F42+G42)*VLOOKUP((D42+E42+F42+G42),Calc!$A$2:$B$5,2,1),0)</f>
        <v>0</v>
      </c>
      <c r="I42" s="18">
        <f>IFERROR((D42+E42+F42+G42-H42-J42)*VLOOKUP((D42+E42+F42+G42-H42-J42),Calc!$D$2:$F$6,2,1)-VLOOKUP((D42+E42+F42+G42-H42-J42),Calc!$D$2:$F$6,3,1),0)</f>
        <v>0</v>
      </c>
      <c r="J42" s="13"/>
      <c r="K42" s="5"/>
      <c r="L42" s="15" t="str">
        <f>IFERROR(((VLOOKUP(B42,Colab!$B$14:$F$63,5,0)+E42+F42)/30)*K42,"")</f>
        <v/>
      </c>
      <c r="M42" s="13"/>
      <c r="N42" s="15" t="str">
        <f t="shared" si="2"/>
        <v/>
      </c>
      <c r="Q42" s="10" t="str">
        <f t="shared" si="0"/>
        <v/>
      </c>
    </row>
    <row r="43" spans="2:17" ht="14.45" customHeight="1" x14ac:dyDescent="0.25">
      <c r="B43" s="26"/>
      <c r="C43" s="27"/>
      <c r="D43" s="15" t="str">
        <f>IFERROR(VLOOKUP(B43,Colab!$B$14:$F$63,5,0)*C43/30,"")</f>
        <v/>
      </c>
      <c r="E43" s="13"/>
      <c r="F43" s="13"/>
      <c r="G43" s="15" t="str">
        <f t="shared" si="1"/>
        <v/>
      </c>
      <c r="H43" s="18">
        <f>IFERROR((D43+E43+F43+G43)*VLOOKUP((D43+E43+F43+G43),Calc!$A$2:$B$5,2,1),0)</f>
        <v>0</v>
      </c>
      <c r="I43" s="18">
        <f>IFERROR((D43+E43+F43+G43-H43-J43)*VLOOKUP((D43+E43+F43+G43-H43-J43),Calc!$D$2:$F$6,2,1)-VLOOKUP((D43+E43+F43+G43-H43-J43),Calc!$D$2:$F$6,3,1),0)</f>
        <v>0</v>
      </c>
      <c r="J43" s="13"/>
      <c r="K43" s="5"/>
      <c r="L43" s="15" t="str">
        <f>IFERROR(((VLOOKUP(B43,Colab!$B$14:$F$63,5,0)+E43+F43)/30)*K43,"")</f>
        <v/>
      </c>
      <c r="M43" s="13"/>
      <c r="N43" s="15" t="str">
        <f t="shared" si="2"/>
        <v/>
      </c>
      <c r="Q43" s="10" t="str">
        <f t="shared" si="0"/>
        <v/>
      </c>
    </row>
    <row r="44" spans="2:17" ht="14.45" customHeight="1" x14ac:dyDescent="0.25">
      <c r="B44" s="26"/>
      <c r="C44" s="27"/>
      <c r="D44" s="15" t="str">
        <f>IFERROR(VLOOKUP(B44,Colab!$B$14:$F$63,5,0)*C44/30,"")</f>
        <v/>
      </c>
      <c r="E44" s="13"/>
      <c r="F44" s="13"/>
      <c r="G44" s="15" t="str">
        <f t="shared" si="1"/>
        <v/>
      </c>
      <c r="H44" s="18">
        <f>IFERROR((D44+E44+F44+G44)*VLOOKUP((D44+E44+F44+G44),Calc!$A$2:$B$5,2,1),0)</f>
        <v>0</v>
      </c>
      <c r="I44" s="18">
        <f>IFERROR((D44+E44+F44+G44-H44-J44)*VLOOKUP((D44+E44+F44+G44-H44-J44),Calc!$D$2:$F$6,2,1)-VLOOKUP((D44+E44+F44+G44-H44-J44),Calc!$D$2:$F$6,3,1),0)</f>
        <v>0</v>
      </c>
      <c r="J44" s="13"/>
      <c r="K44" s="5"/>
      <c r="L44" s="15" t="str">
        <f>IFERROR(((VLOOKUP(B44,Colab!$B$14:$F$63,5,0)+E44+F44)/30)*K44,"")</f>
        <v/>
      </c>
      <c r="M44" s="13"/>
      <c r="N44" s="15" t="str">
        <f t="shared" si="2"/>
        <v/>
      </c>
      <c r="Q44" s="10" t="str">
        <f t="shared" si="0"/>
        <v/>
      </c>
    </row>
    <row r="45" spans="2:17" ht="14.45" customHeight="1" x14ac:dyDescent="0.25">
      <c r="B45" s="26"/>
      <c r="C45" s="27"/>
      <c r="D45" s="15" t="str">
        <f>IFERROR(VLOOKUP(B45,Colab!$B$14:$F$63,5,0)*C45/30,"")</f>
        <v/>
      </c>
      <c r="E45" s="13"/>
      <c r="F45" s="13"/>
      <c r="G45" s="15" t="str">
        <f t="shared" si="1"/>
        <v/>
      </c>
      <c r="H45" s="18">
        <f>IFERROR((D45+E45+F45+G45)*VLOOKUP((D45+E45+F45+G45),Calc!$A$2:$B$5,2,1),0)</f>
        <v>0</v>
      </c>
      <c r="I45" s="18">
        <f>IFERROR((D45+E45+F45+G45-H45-J45)*VLOOKUP((D45+E45+F45+G45-H45-J45),Calc!$D$2:$F$6,2,1)-VLOOKUP((D45+E45+F45+G45-H45-J45),Calc!$D$2:$F$6,3,1),0)</f>
        <v>0</v>
      </c>
      <c r="J45" s="13"/>
      <c r="K45" s="5"/>
      <c r="L45" s="15" t="str">
        <f>IFERROR(((VLOOKUP(B45,Colab!$B$14:$F$63,5,0)+E45+F45)/30)*K45,"")</f>
        <v/>
      </c>
      <c r="M45" s="13"/>
      <c r="N45" s="15" t="str">
        <f t="shared" si="2"/>
        <v/>
      </c>
      <c r="Q45" s="10" t="str">
        <f t="shared" si="0"/>
        <v/>
      </c>
    </row>
    <row r="46" spans="2:17" ht="14.45" customHeight="1" x14ac:dyDescent="0.25">
      <c r="B46" s="26"/>
      <c r="C46" s="27"/>
      <c r="D46" s="15" t="str">
        <f>IFERROR(VLOOKUP(B46,Colab!$B$14:$F$63,5,0)*C46/30,"")</f>
        <v/>
      </c>
      <c r="E46" s="13"/>
      <c r="F46" s="13"/>
      <c r="G46" s="15" t="str">
        <f t="shared" si="1"/>
        <v/>
      </c>
      <c r="H46" s="18">
        <f>IFERROR((D46+E46+F46+G46)*VLOOKUP((D46+E46+F46+G46),Calc!$A$2:$B$5,2,1),0)</f>
        <v>0</v>
      </c>
      <c r="I46" s="18">
        <f>IFERROR((D46+E46+F46+G46-H46-J46)*VLOOKUP((D46+E46+F46+G46-H46-J46),Calc!$D$2:$F$6,2,1)-VLOOKUP((D46+E46+F46+G46-H46-J46),Calc!$D$2:$F$6,3,1),0)</f>
        <v>0</v>
      </c>
      <c r="J46" s="13"/>
      <c r="K46" s="5"/>
      <c r="L46" s="15" t="str">
        <f>IFERROR(((VLOOKUP(B46,Colab!$B$14:$F$63,5,0)+E46+F46)/30)*K46,"")</f>
        <v/>
      </c>
      <c r="M46" s="13"/>
      <c r="N46" s="15" t="str">
        <f t="shared" si="2"/>
        <v/>
      </c>
      <c r="Q46" s="10" t="str">
        <f t="shared" ref="Q46:Q63" si="3">IFERROR(AVERAGEIF(D46:N46,"&gt;0"),"")</f>
        <v/>
      </c>
    </row>
    <row r="47" spans="2:17" ht="14.45" customHeight="1" x14ac:dyDescent="0.25">
      <c r="B47" s="26"/>
      <c r="C47" s="27"/>
      <c r="D47" s="15" t="str">
        <f>IFERROR(VLOOKUP(B47,Colab!$B$14:$F$63,5,0)*C47/30,"")</f>
        <v/>
      </c>
      <c r="E47" s="13"/>
      <c r="F47" s="13"/>
      <c r="G47" s="15" t="str">
        <f t="shared" si="1"/>
        <v/>
      </c>
      <c r="H47" s="18">
        <f>IFERROR((D47+E47+F47+G47)*VLOOKUP((D47+E47+F47+G47),Calc!$A$2:$B$5,2,1),0)</f>
        <v>0</v>
      </c>
      <c r="I47" s="18">
        <f>IFERROR((D47+E47+F47+G47-H47-J47)*VLOOKUP((D47+E47+F47+G47-H47-J47),Calc!$D$2:$F$6,2,1)-VLOOKUP((D47+E47+F47+G47-H47-J47),Calc!$D$2:$F$6,3,1),0)</f>
        <v>0</v>
      </c>
      <c r="J47" s="13"/>
      <c r="K47" s="5"/>
      <c r="L47" s="15" t="str">
        <f>IFERROR(((VLOOKUP(B47,Colab!$B$14:$F$63,5,0)+E47+F47)/30)*K47,"")</f>
        <v/>
      </c>
      <c r="M47" s="13"/>
      <c r="N47" s="15" t="str">
        <f t="shared" si="2"/>
        <v/>
      </c>
      <c r="Q47" s="10" t="str">
        <f t="shared" si="3"/>
        <v/>
      </c>
    </row>
    <row r="48" spans="2:17" ht="14.45" customHeight="1" x14ac:dyDescent="0.25">
      <c r="B48" s="26"/>
      <c r="C48" s="27"/>
      <c r="D48" s="15" t="str">
        <f>IFERROR(VLOOKUP(B48,Colab!$B$14:$F$63,5,0)*C48/30,"")</f>
        <v/>
      </c>
      <c r="E48" s="13"/>
      <c r="F48" s="13"/>
      <c r="G48" s="15" t="str">
        <f t="shared" si="1"/>
        <v/>
      </c>
      <c r="H48" s="18">
        <f>IFERROR((D48+E48+F48+G48)*VLOOKUP((D48+E48+F48+G48),Calc!$A$2:$B$5,2,1),0)</f>
        <v>0</v>
      </c>
      <c r="I48" s="18">
        <f>IFERROR((D48+E48+F48+G48-H48-J48)*VLOOKUP((D48+E48+F48+G48-H48-J48),Calc!$D$2:$F$6,2,1)-VLOOKUP((D48+E48+F48+G48-H48-J48),Calc!$D$2:$F$6,3,1),0)</f>
        <v>0</v>
      </c>
      <c r="J48" s="13"/>
      <c r="K48" s="5"/>
      <c r="L48" s="15" t="str">
        <f>IFERROR(((VLOOKUP(B48,Colab!$B$14:$F$63,5,0)+E48+F48)/30)*K48,"")</f>
        <v/>
      </c>
      <c r="M48" s="13"/>
      <c r="N48" s="15" t="str">
        <f t="shared" si="2"/>
        <v/>
      </c>
      <c r="Q48" s="10" t="str">
        <f t="shared" si="3"/>
        <v/>
      </c>
    </row>
    <row r="49" spans="2:17" ht="14.45" customHeight="1" x14ac:dyDescent="0.25">
      <c r="B49" s="26"/>
      <c r="C49" s="27"/>
      <c r="D49" s="15" t="str">
        <f>IFERROR(VLOOKUP(B49,Colab!$B$14:$F$63,5,0)*C49/30,"")</f>
        <v/>
      </c>
      <c r="E49" s="13"/>
      <c r="F49" s="13"/>
      <c r="G49" s="15" t="str">
        <f t="shared" si="1"/>
        <v/>
      </c>
      <c r="H49" s="18">
        <f>IFERROR((D49+E49+F49+G49)*VLOOKUP((D49+E49+F49+G49),Calc!$A$2:$B$5,2,1),0)</f>
        <v>0</v>
      </c>
      <c r="I49" s="18">
        <f>IFERROR((D49+E49+F49+G49-H49-J49)*VLOOKUP((D49+E49+F49+G49-H49-J49),Calc!$D$2:$F$6,2,1)-VLOOKUP((D49+E49+F49+G49-H49-J49),Calc!$D$2:$F$6,3,1),0)</f>
        <v>0</v>
      </c>
      <c r="J49" s="13"/>
      <c r="K49" s="5"/>
      <c r="L49" s="15" t="str">
        <f>IFERROR(((VLOOKUP(B49,Colab!$B$14:$F$63,5,0)+E49+F49)/30)*K49,"")</f>
        <v/>
      </c>
      <c r="M49" s="13"/>
      <c r="N49" s="15" t="str">
        <f t="shared" si="2"/>
        <v/>
      </c>
      <c r="Q49" s="10" t="str">
        <f t="shared" si="3"/>
        <v/>
      </c>
    </row>
    <row r="50" spans="2:17" ht="14.45" customHeight="1" x14ac:dyDescent="0.25">
      <c r="B50" s="26"/>
      <c r="C50" s="27"/>
      <c r="D50" s="15" t="str">
        <f>IFERROR(VLOOKUP(B50,Colab!$B$14:$F$63,5,0)*C50/30,"")</f>
        <v/>
      </c>
      <c r="E50" s="13"/>
      <c r="F50" s="13"/>
      <c r="G50" s="15" t="str">
        <f t="shared" si="1"/>
        <v/>
      </c>
      <c r="H50" s="18">
        <f>IFERROR((D50+E50+F50+G50)*VLOOKUP((D50+E50+F50+G50),Calc!$A$2:$B$5,2,1),0)</f>
        <v>0</v>
      </c>
      <c r="I50" s="18">
        <f>IFERROR((D50+E50+F50+G50-H50-J50)*VLOOKUP((D50+E50+F50+G50-H50-J50),Calc!$D$2:$F$6,2,1)-VLOOKUP((D50+E50+F50+G50-H50-J50),Calc!$D$2:$F$6,3,1),0)</f>
        <v>0</v>
      </c>
      <c r="J50" s="13"/>
      <c r="K50" s="5"/>
      <c r="L50" s="15" t="str">
        <f>IFERROR(((VLOOKUP(B50,Colab!$B$14:$F$63,5,0)+E50+F50)/30)*K50,"")</f>
        <v/>
      </c>
      <c r="M50" s="13"/>
      <c r="N50" s="15" t="str">
        <f t="shared" si="2"/>
        <v/>
      </c>
      <c r="Q50" s="10" t="str">
        <f t="shared" si="3"/>
        <v/>
      </c>
    </row>
    <row r="51" spans="2:17" ht="14.45" customHeight="1" x14ac:dyDescent="0.25">
      <c r="B51" s="26"/>
      <c r="C51" s="27"/>
      <c r="D51" s="15" t="str">
        <f>IFERROR(VLOOKUP(B51,Colab!$B$14:$F$63,5,0)*C51/30,"")</f>
        <v/>
      </c>
      <c r="E51" s="13"/>
      <c r="F51" s="13"/>
      <c r="G51" s="15" t="str">
        <f t="shared" si="1"/>
        <v/>
      </c>
      <c r="H51" s="18">
        <f>IFERROR((D51+E51+F51+G51)*VLOOKUP((D51+E51+F51+G51),Calc!$A$2:$B$5,2,1),0)</f>
        <v>0</v>
      </c>
      <c r="I51" s="18">
        <f>IFERROR((D51+E51+F51+G51-H51-J51)*VLOOKUP((D51+E51+F51+G51-H51-J51),Calc!$D$2:$F$6,2,1)-VLOOKUP((D51+E51+F51+G51-H51-J51),Calc!$D$2:$F$6,3,1),0)</f>
        <v>0</v>
      </c>
      <c r="J51" s="13"/>
      <c r="K51" s="5"/>
      <c r="L51" s="15" t="str">
        <f>IFERROR(((VLOOKUP(B51,Colab!$B$14:$F$63,5,0)+E51+F51)/30)*K51,"")</f>
        <v/>
      </c>
      <c r="M51" s="13"/>
      <c r="N51" s="15" t="str">
        <f t="shared" si="2"/>
        <v/>
      </c>
      <c r="Q51" s="10" t="str">
        <f t="shared" si="3"/>
        <v/>
      </c>
    </row>
    <row r="52" spans="2:17" ht="14.45" customHeight="1" x14ac:dyDescent="0.25">
      <c r="B52" s="26"/>
      <c r="C52" s="27"/>
      <c r="D52" s="15" t="str">
        <f>IFERROR(VLOOKUP(B52,Colab!$B$14:$F$63,5,0)*C52/30,"")</f>
        <v/>
      </c>
      <c r="E52" s="13"/>
      <c r="F52" s="13"/>
      <c r="G52" s="15" t="str">
        <f t="shared" si="1"/>
        <v/>
      </c>
      <c r="H52" s="18">
        <f>IFERROR((D52+E52+F52+G52)*VLOOKUP((D52+E52+F52+G52),Calc!$A$2:$B$5,2,1),0)</f>
        <v>0</v>
      </c>
      <c r="I52" s="18">
        <f>IFERROR((D52+E52+F52+G52-H52-J52)*VLOOKUP((D52+E52+F52+G52-H52-J52),Calc!$D$2:$F$6,2,1)-VLOOKUP((D52+E52+F52+G52-H52-J52),Calc!$D$2:$F$6,3,1),0)</f>
        <v>0</v>
      </c>
      <c r="J52" s="13"/>
      <c r="K52" s="5"/>
      <c r="L52" s="15" t="str">
        <f>IFERROR(((VLOOKUP(B52,Colab!$B$14:$F$63,5,0)+E52+F52)/30)*K52,"")</f>
        <v/>
      </c>
      <c r="M52" s="13"/>
      <c r="N52" s="15" t="str">
        <f t="shared" si="2"/>
        <v/>
      </c>
      <c r="Q52" s="10" t="str">
        <f t="shared" si="3"/>
        <v/>
      </c>
    </row>
    <row r="53" spans="2:17" ht="14.45" customHeight="1" x14ac:dyDescent="0.25">
      <c r="B53" s="26"/>
      <c r="C53" s="27"/>
      <c r="D53" s="15" t="str">
        <f>IFERROR(VLOOKUP(B53,Colab!$B$14:$F$63,5,0)*C53/30,"")</f>
        <v/>
      </c>
      <c r="E53" s="13"/>
      <c r="F53" s="13"/>
      <c r="G53" s="15" t="str">
        <f t="shared" si="1"/>
        <v/>
      </c>
      <c r="H53" s="18">
        <f>IFERROR((D53+E53+F53+G53)*VLOOKUP((D53+E53+F53+G53),Calc!$A$2:$B$5,2,1),0)</f>
        <v>0</v>
      </c>
      <c r="I53" s="18">
        <f>IFERROR((D53+E53+F53+G53-H53-J53)*VLOOKUP((D53+E53+F53+G53-H53-J53),Calc!$D$2:$F$6,2,1)-VLOOKUP((D53+E53+F53+G53-H53-J53),Calc!$D$2:$F$6,3,1),0)</f>
        <v>0</v>
      </c>
      <c r="J53" s="13"/>
      <c r="K53" s="5"/>
      <c r="L53" s="15" t="str">
        <f>IFERROR(((VLOOKUP(B53,Colab!$B$14:$F$63,5,0)+E53+F53)/30)*K53,"")</f>
        <v/>
      </c>
      <c r="M53" s="13"/>
      <c r="N53" s="15" t="str">
        <f t="shared" si="2"/>
        <v/>
      </c>
      <c r="Q53" s="10" t="str">
        <f t="shared" si="3"/>
        <v/>
      </c>
    </row>
    <row r="54" spans="2:17" ht="14.45" customHeight="1" x14ac:dyDescent="0.25">
      <c r="B54" s="26"/>
      <c r="C54" s="27"/>
      <c r="D54" s="15" t="str">
        <f>IFERROR(VLOOKUP(B54,Colab!$B$14:$F$63,5,0)*C54/30,"")</f>
        <v/>
      </c>
      <c r="E54" s="13"/>
      <c r="F54" s="13"/>
      <c r="G54" s="15" t="str">
        <f t="shared" si="1"/>
        <v/>
      </c>
      <c r="H54" s="18">
        <f>IFERROR((D54+E54+F54+G54)*VLOOKUP((D54+E54+F54+G54),Calc!$A$2:$B$5,2,1),0)</f>
        <v>0</v>
      </c>
      <c r="I54" s="18">
        <f>IFERROR((D54+E54+F54+G54-H54-J54)*VLOOKUP((D54+E54+F54+G54-H54-J54),Calc!$D$2:$F$6,2,1)-VLOOKUP((D54+E54+F54+G54-H54-J54),Calc!$D$2:$F$6,3,1),0)</f>
        <v>0</v>
      </c>
      <c r="J54" s="13"/>
      <c r="K54" s="5"/>
      <c r="L54" s="15" t="str">
        <f>IFERROR(((VLOOKUP(B54,Colab!$B$14:$F$63,5,0)+E54+F54)/30)*K54,"")</f>
        <v/>
      </c>
      <c r="M54" s="13"/>
      <c r="N54" s="15" t="str">
        <f t="shared" si="2"/>
        <v/>
      </c>
      <c r="Q54" s="10" t="str">
        <f t="shared" si="3"/>
        <v/>
      </c>
    </row>
    <row r="55" spans="2:17" ht="14.45" customHeight="1" x14ac:dyDescent="0.25">
      <c r="B55" s="26"/>
      <c r="C55" s="27"/>
      <c r="D55" s="15" t="str">
        <f>IFERROR(VLOOKUP(B55,Colab!$B$14:$F$63,5,0)*C55/30,"")</f>
        <v/>
      </c>
      <c r="E55" s="13"/>
      <c r="F55" s="13"/>
      <c r="G55" s="15" t="str">
        <f t="shared" si="1"/>
        <v/>
      </c>
      <c r="H55" s="18">
        <f>IFERROR((D55+E55+F55+G55)*VLOOKUP((D55+E55+F55+G55),Calc!$A$2:$B$5,2,1),0)</f>
        <v>0</v>
      </c>
      <c r="I55" s="18">
        <f>IFERROR((D55+E55+F55+G55-H55-J55)*VLOOKUP((D55+E55+F55+G55-H55-J55),Calc!$D$2:$F$6,2,1)-VLOOKUP((D55+E55+F55+G55-H55-J55),Calc!$D$2:$F$6,3,1),0)</f>
        <v>0</v>
      </c>
      <c r="J55" s="13"/>
      <c r="K55" s="5"/>
      <c r="L55" s="15" t="str">
        <f>IFERROR(((VLOOKUP(B55,Colab!$B$14:$F$63,5,0)+E55+F55)/30)*K55,"")</f>
        <v/>
      </c>
      <c r="M55" s="13"/>
      <c r="N55" s="15" t="str">
        <f t="shared" si="2"/>
        <v/>
      </c>
      <c r="Q55" s="10" t="str">
        <f t="shared" si="3"/>
        <v/>
      </c>
    </row>
    <row r="56" spans="2:17" ht="14.45" customHeight="1" x14ac:dyDescent="0.25">
      <c r="B56" s="26"/>
      <c r="C56" s="27"/>
      <c r="D56" s="15" t="str">
        <f>IFERROR(VLOOKUP(B56,Colab!$B$14:$F$63,5,0)*C56/30,"")</f>
        <v/>
      </c>
      <c r="E56" s="13"/>
      <c r="F56" s="13"/>
      <c r="G56" s="15" t="str">
        <f t="shared" si="1"/>
        <v/>
      </c>
      <c r="H56" s="18">
        <f>IFERROR((D56+E56+F56+G56)*VLOOKUP((D56+E56+F56+G56),Calc!$A$2:$B$5,2,1),0)</f>
        <v>0</v>
      </c>
      <c r="I56" s="18">
        <f>IFERROR((D56+E56+F56+G56-H56-J56)*VLOOKUP((D56+E56+F56+G56-H56-J56),Calc!$D$2:$F$6,2,1)-VLOOKUP((D56+E56+F56+G56-H56-J56),Calc!$D$2:$F$6,3,1),0)</f>
        <v>0</v>
      </c>
      <c r="J56" s="13"/>
      <c r="K56" s="5"/>
      <c r="L56" s="15" t="str">
        <f>IFERROR(((VLOOKUP(B56,Colab!$B$14:$F$63,5,0)+E56+F56)/30)*K56,"")</f>
        <v/>
      </c>
      <c r="M56" s="13"/>
      <c r="N56" s="15" t="str">
        <f t="shared" si="2"/>
        <v/>
      </c>
      <c r="Q56" s="10" t="str">
        <f t="shared" si="3"/>
        <v/>
      </c>
    </row>
    <row r="57" spans="2:17" ht="14.45" customHeight="1" x14ac:dyDescent="0.25">
      <c r="B57" s="26"/>
      <c r="C57" s="27"/>
      <c r="D57" s="15" t="str">
        <f>IFERROR(VLOOKUP(B57,Colab!$B$14:$F$63,5,0)*C57/30,"")</f>
        <v/>
      </c>
      <c r="E57" s="13"/>
      <c r="F57" s="13"/>
      <c r="G57" s="15" t="str">
        <f t="shared" si="1"/>
        <v/>
      </c>
      <c r="H57" s="18">
        <f>IFERROR((D57+E57+F57+G57)*VLOOKUP((D57+E57+F57+G57),Calc!$A$2:$B$5,2,1),0)</f>
        <v>0</v>
      </c>
      <c r="I57" s="18">
        <f>IFERROR((D57+E57+F57+G57-H57-J57)*VLOOKUP((D57+E57+F57+G57-H57-J57),Calc!$D$2:$F$6,2,1)-VLOOKUP((D57+E57+F57+G57-H57-J57),Calc!$D$2:$F$6,3,1),0)</f>
        <v>0</v>
      </c>
      <c r="J57" s="13"/>
      <c r="K57" s="5"/>
      <c r="L57" s="15" t="str">
        <f>IFERROR(((VLOOKUP(B57,Colab!$B$14:$F$63,5,0)+E57+F57)/30)*K57,"")</f>
        <v/>
      </c>
      <c r="M57" s="13"/>
      <c r="N57" s="15" t="str">
        <f t="shared" si="2"/>
        <v/>
      </c>
      <c r="Q57" s="10" t="str">
        <f t="shared" si="3"/>
        <v/>
      </c>
    </row>
    <row r="58" spans="2:17" ht="14.45" customHeight="1" x14ac:dyDescent="0.25">
      <c r="B58" s="26"/>
      <c r="C58" s="27"/>
      <c r="D58" s="15" t="str">
        <f>IFERROR(VLOOKUP(B58,Colab!$B$14:$F$63,5,0)*C58/30,"")</f>
        <v/>
      </c>
      <c r="E58" s="13"/>
      <c r="F58" s="13"/>
      <c r="G58" s="15" t="str">
        <f t="shared" si="1"/>
        <v/>
      </c>
      <c r="H58" s="18">
        <f>IFERROR((D58+E58+F58+G58)*VLOOKUP((D58+E58+F58+G58),Calc!$A$2:$B$5,2,1),0)</f>
        <v>0</v>
      </c>
      <c r="I58" s="18">
        <f>IFERROR((D58+E58+F58+G58-H58-J58)*VLOOKUP((D58+E58+F58+G58-H58-J58),Calc!$D$2:$F$6,2,1)-VLOOKUP((D58+E58+F58+G58-H58-J58),Calc!$D$2:$F$6,3,1),0)</f>
        <v>0</v>
      </c>
      <c r="J58" s="13"/>
      <c r="K58" s="5"/>
      <c r="L58" s="15" t="str">
        <f>IFERROR(((VLOOKUP(B58,Colab!$B$14:$F$63,5,0)+E58+F58)/30)*K58,"")</f>
        <v/>
      </c>
      <c r="M58" s="13"/>
      <c r="N58" s="15" t="str">
        <f t="shared" si="2"/>
        <v/>
      </c>
      <c r="Q58" s="10" t="str">
        <f t="shared" si="3"/>
        <v/>
      </c>
    </row>
    <row r="59" spans="2:17" ht="14.45" customHeight="1" x14ac:dyDescent="0.25">
      <c r="B59" s="26"/>
      <c r="C59" s="27"/>
      <c r="D59" s="15" t="str">
        <f>IFERROR(VLOOKUP(B59,Colab!$B$14:$F$63,5,0)*C59/30,"")</f>
        <v/>
      </c>
      <c r="E59" s="13"/>
      <c r="F59" s="13"/>
      <c r="G59" s="15" t="str">
        <f t="shared" si="1"/>
        <v/>
      </c>
      <c r="H59" s="18">
        <f>IFERROR((D59+E59+F59+G59)*VLOOKUP((D59+E59+F59+G59),Calc!$A$2:$B$5,2,1),0)</f>
        <v>0</v>
      </c>
      <c r="I59" s="18">
        <f>IFERROR((D59+E59+F59+G59-H59-J59)*VLOOKUP((D59+E59+F59+G59-H59-J59),Calc!$D$2:$F$6,2,1)-VLOOKUP((D59+E59+F59+G59-H59-J59),Calc!$D$2:$F$6,3,1),0)</f>
        <v>0</v>
      </c>
      <c r="J59" s="13"/>
      <c r="K59" s="5"/>
      <c r="L59" s="15" t="str">
        <f>IFERROR(((VLOOKUP(B59,Colab!$B$14:$F$63,5,0)+E59+F59)/30)*K59,"")</f>
        <v/>
      </c>
      <c r="M59" s="13"/>
      <c r="N59" s="15" t="str">
        <f t="shared" si="2"/>
        <v/>
      </c>
      <c r="Q59" s="10" t="str">
        <f t="shared" si="3"/>
        <v/>
      </c>
    </row>
    <row r="60" spans="2:17" ht="14.45" customHeight="1" x14ac:dyDescent="0.25">
      <c r="B60" s="26"/>
      <c r="C60" s="27"/>
      <c r="D60" s="15" t="str">
        <f>IFERROR(VLOOKUP(B60,Colab!$B$14:$F$63,5,0)*C60/30,"")</f>
        <v/>
      </c>
      <c r="E60" s="13"/>
      <c r="F60" s="13"/>
      <c r="G60" s="15" t="str">
        <f t="shared" si="1"/>
        <v/>
      </c>
      <c r="H60" s="18">
        <f>IFERROR((D60+E60+F60+G60)*VLOOKUP((D60+E60+F60+G60),Calc!$A$2:$B$5,2,1),0)</f>
        <v>0</v>
      </c>
      <c r="I60" s="18">
        <f>IFERROR((D60+E60+F60+G60-H60-J60)*VLOOKUP((D60+E60+F60+G60-H60-J60),Calc!$D$2:$F$6,2,1)-VLOOKUP((D60+E60+F60+G60-H60-J60),Calc!$D$2:$F$6,3,1),0)</f>
        <v>0</v>
      </c>
      <c r="J60" s="13"/>
      <c r="K60" s="5"/>
      <c r="L60" s="15" t="str">
        <f>IFERROR(((VLOOKUP(B60,Colab!$B$14:$F$63,5,0)+E60+F60)/30)*K60,"")</f>
        <v/>
      </c>
      <c r="M60" s="13"/>
      <c r="N60" s="15" t="str">
        <f t="shared" si="2"/>
        <v/>
      </c>
      <c r="Q60" s="10" t="str">
        <f t="shared" si="3"/>
        <v/>
      </c>
    </row>
    <row r="61" spans="2:17" ht="14.45" customHeight="1" x14ac:dyDescent="0.25">
      <c r="B61" s="26"/>
      <c r="C61" s="27"/>
      <c r="D61" s="15" t="str">
        <f>IFERROR(VLOOKUP(B61,Colab!$B$14:$F$63,5,0)*C61/30,"")</f>
        <v/>
      </c>
      <c r="E61" s="13"/>
      <c r="F61" s="13"/>
      <c r="G61" s="15" t="str">
        <f t="shared" si="1"/>
        <v/>
      </c>
      <c r="H61" s="18">
        <f>IFERROR((D61+E61+F61+G61)*VLOOKUP((D61+E61+F61+G61),Calc!$A$2:$B$5,2,1),0)</f>
        <v>0</v>
      </c>
      <c r="I61" s="18">
        <f>IFERROR((D61+E61+F61+G61-H61-J61)*VLOOKUP((D61+E61+F61+G61-H61-J61),Calc!$D$2:$F$6,2,1)-VLOOKUP((D61+E61+F61+G61-H61-J61),Calc!$D$2:$F$6,3,1),0)</f>
        <v>0</v>
      </c>
      <c r="J61" s="13"/>
      <c r="K61" s="5"/>
      <c r="L61" s="15" t="str">
        <f>IFERROR(((VLOOKUP(B61,Colab!$B$14:$F$63,5,0)+E61+F61)/30)*K61,"")</f>
        <v/>
      </c>
      <c r="M61" s="13"/>
      <c r="N61" s="15" t="str">
        <f t="shared" si="2"/>
        <v/>
      </c>
      <c r="Q61" s="10" t="str">
        <f t="shared" si="3"/>
        <v/>
      </c>
    </row>
    <row r="62" spans="2:17" ht="14.45" customHeight="1" x14ac:dyDescent="0.25">
      <c r="B62" s="26"/>
      <c r="C62" s="27"/>
      <c r="D62" s="15" t="str">
        <f>IFERROR(VLOOKUP(B62,Colab!$B$14:$F$63,5,0)*C62/30,"")</f>
        <v/>
      </c>
      <c r="E62" s="13"/>
      <c r="F62" s="13"/>
      <c r="G62" s="15" t="str">
        <f t="shared" si="1"/>
        <v/>
      </c>
      <c r="H62" s="18">
        <f>IFERROR((D62+E62+F62+G62)*VLOOKUP((D62+E62+F62+G62),Calc!$A$2:$B$5,2,1),0)</f>
        <v>0</v>
      </c>
      <c r="I62" s="18">
        <f>IFERROR((D62+E62+F62+G62-H62-J62)*VLOOKUP((D62+E62+F62+G62-H62-J62),Calc!$D$2:$F$6,2,1)-VLOOKUP((D62+E62+F62+G62-H62-J62),Calc!$D$2:$F$6,3,1),0)</f>
        <v>0</v>
      </c>
      <c r="J62" s="13"/>
      <c r="K62" s="5"/>
      <c r="L62" s="15" t="str">
        <f>IFERROR(((VLOOKUP(B62,Colab!$B$14:$F$63,5,0)+E62+F62)/30)*K62,"")</f>
        <v/>
      </c>
      <c r="M62" s="13"/>
      <c r="N62" s="15" t="str">
        <f t="shared" si="2"/>
        <v/>
      </c>
      <c r="Q62" s="10" t="str">
        <f t="shared" si="3"/>
        <v/>
      </c>
    </row>
    <row r="63" spans="2:17" ht="14.45" customHeight="1" x14ac:dyDescent="0.25">
      <c r="B63" s="26"/>
      <c r="C63" s="27"/>
      <c r="D63" s="15" t="str">
        <f>IFERROR(VLOOKUP(B63,Colab!$B$14:$F$63,5,0)*C63/30,"")</f>
        <v/>
      </c>
      <c r="E63" s="13"/>
      <c r="F63" s="13"/>
      <c r="G63" s="15" t="str">
        <f t="shared" si="1"/>
        <v/>
      </c>
      <c r="H63" s="18">
        <f>IFERROR((D63+E63+F63+G63)*VLOOKUP((D63+E63+F63+G63),Calc!$A$2:$B$5,2,1),0)</f>
        <v>0</v>
      </c>
      <c r="I63" s="18">
        <f>IFERROR((D63+E63+F63+G63-H63-J63)*VLOOKUP((D63+E63+F63+G63-H63-J63),Calc!$D$2:$F$6,2,1)-VLOOKUP((D63+E63+F63+G63-H63-J63),Calc!$D$2:$F$6,3,1),0)</f>
        <v>0</v>
      </c>
      <c r="J63" s="13"/>
      <c r="K63" s="5"/>
      <c r="L63" s="15" t="str">
        <f>IFERROR(((VLOOKUP(B63,Colab!$B$14:$F$63,5,0)+E63+F63)/30)*K63,"")</f>
        <v/>
      </c>
      <c r="M63" s="13"/>
      <c r="N63" s="15" t="str">
        <f t="shared" si="2"/>
        <v/>
      </c>
      <c r="Q63" s="10" t="str">
        <f t="shared" si="3"/>
        <v/>
      </c>
    </row>
    <row r="64" spans="2:17" ht="14.45" customHeight="1" x14ac:dyDescent="0.25">
      <c r="J64" s="11"/>
      <c r="K64" s="11"/>
      <c r="L64" s="11"/>
      <c r="M64" s="11"/>
    </row>
    <row r="65" spans="4:14" ht="14.45" customHeight="1" x14ac:dyDescent="0.25">
      <c r="D65" s="9"/>
      <c r="E65" s="9"/>
      <c r="F65" s="9"/>
      <c r="G65" s="9"/>
      <c r="H65" s="9"/>
      <c r="I65" s="9"/>
      <c r="J65" s="14"/>
      <c r="K65" s="14"/>
      <c r="L65" s="14"/>
      <c r="M65" s="14"/>
      <c r="N65" s="9"/>
    </row>
    <row r="66" spans="4:14" ht="14.45" customHeight="1" x14ac:dyDescent="0.25">
      <c r="J66" s="11"/>
      <c r="K66" s="11"/>
      <c r="L66" s="11"/>
      <c r="M66" s="11"/>
    </row>
    <row r="67" spans="4:14" ht="14.45" customHeight="1" x14ac:dyDescent="0.25">
      <c r="J67" s="11"/>
      <c r="K67" s="11"/>
      <c r="L67" s="11"/>
      <c r="M67" s="11"/>
    </row>
    <row r="68" spans="4:14" ht="14.45" customHeight="1" x14ac:dyDescent="0.25">
      <c r="J68" s="11"/>
      <c r="K68" s="11"/>
      <c r="L68" s="11"/>
      <c r="M68" s="11"/>
    </row>
    <row r="69" spans="4:14" ht="14.45" customHeight="1" x14ac:dyDescent="0.25">
      <c r="J69" s="11"/>
      <c r="K69" s="11"/>
      <c r="L69" s="11"/>
      <c r="M69" s="11"/>
    </row>
    <row r="70" spans="4:14" ht="14.45" customHeight="1" x14ac:dyDescent="0.25">
      <c r="J70" s="11"/>
      <c r="K70" s="11"/>
      <c r="L70" s="11"/>
      <c r="M70" s="11"/>
    </row>
    <row r="71" spans="4:14" ht="14.45" customHeight="1" x14ac:dyDescent="0.25">
      <c r="J71" s="11"/>
      <c r="K71" s="11"/>
      <c r="L71" s="11"/>
      <c r="M71" s="11"/>
    </row>
    <row r="72" spans="4:14" ht="14.45" customHeight="1" x14ac:dyDescent="0.25">
      <c r="J72" s="11"/>
      <c r="K72" s="11"/>
      <c r="L72" s="11"/>
      <c r="M72" s="11"/>
    </row>
    <row r="73" spans="4:14" ht="14.45" customHeight="1" x14ac:dyDescent="0.25">
      <c r="J73" s="11"/>
      <c r="K73" s="11"/>
      <c r="L73" s="11"/>
      <c r="M73" s="11"/>
    </row>
    <row r="74" spans="4:14" ht="14.45" customHeight="1" x14ac:dyDescent="0.25">
      <c r="J74" s="11"/>
      <c r="K74" s="11"/>
      <c r="L74" s="11"/>
      <c r="M74" s="11"/>
    </row>
    <row r="75" spans="4:14" ht="14.45" customHeight="1" x14ac:dyDescent="0.25">
      <c r="J75" s="11"/>
      <c r="K75" s="11"/>
      <c r="L75" s="11"/>
      <c r="M75" s="11"/>
    </row>
    <row r="76" spans="4:14" ht="14.45" customHeight="1" x14ac:dyDescent="0.25">
      <c r="J76" s="11"/>
      <c r="K76" s="11"/>
      <c r="L76" s="11"/>
      <c r="M76" s="11"/>
    </row>
    <row r="77" spans="4:14" ht="14.45" customHeight="1" x14ac:dyDescent="0.25">
      <c r="J77" s="11"/>
      <c r="K77" s="11"/>
      <c r="L77" s="11"/>
      <c r="M77" s="11"/>
    </row>
    <row r="78" spans="4:14" ht="14.45" customHeight="1" x14ac:dyDescent="0.25">
      <c r="J78" s="11"/>
      <c r="K78" s="11"/>
      <c r="L78" s="11"/>
      <c r="M78" s="11"/>
    </row>
    <row r="79" spans="4:14" ht="14.45" customHeight="1" x14ac:dyDescent="0.25">
      <c r="J79" s="11"/>
      <c r="K79" s="11"/>
      <c r="L79" s="11"/>
      <c r="M79" s="11"/>
    </row>
    <row r="80" spans="4:14" ht="14.45" customHeight="1" x14ac:dyDescent="0.25">
      <c r="J80" s="11"/>
      <c r="K80" s="11"/>
      <c r="L80" s="11"/>
      <c r="M80" s="11"/>
    </row>
    <row r="81" spans="10:13" ht="14.45" customHeight="1" x14ac:dyDescent="0.25">
      <c r="J81" s="11"/>
      <c r="K81" s="11"/>
      <c r="L81" s="11"/>
      <c r="M81" s="11"/>
    </row>
    <row r="82" spans="10:13" ht="14.45" customHeight="1" x14ac:dyDescent="0.25">
      <c r="J82" s="11"/>
      <c r="K82" s="11"/>
      <c r="L82" s="11"/>
      <c r="M82" s="11"/>
    </row>
    <row r="83" spans="10:13" ht="14.45" customHeight="1" x14ac:dyDescent="0.25">
      <c r="J83" s="11"/>
      <c r="K83" s="11"/>
      <c r="L83" s="11"/>
      <c r="M83" s="11"/>
    </row>
    <row r="84" spans="10:13" ht="14.45" customHeight="1" x14ac:dyDescent="0.25">
      <c r="J84" s="11"/>
      <c r="K84" s="11"/>
      <c r="L84" s="11"/>
      <c r="M84" s="11"/>
    </row>
    <row r="85" spans="10:13" ht="14.45" customHeight="1" x14ac:dyDescent="0.25">
      <c r="J85" s="11"/>
      <c r="K85" s="11"/>
      <c r="L85" s="11"/>
      <c r="M85" s="11"/>
    </row>
    <row r="86" spans="10:13" ht="14.45" customHeight="1" x14ac:dyDescent="0.25">
      <c r="J86" s="11"/>
      <c r="K86" s="11"/>
      <c r="L86" s="11"/>
      <c r="M86" s="11"/>
    </row>
    <row r="87" spans="10:13" ht="14.45" customHeight="1" x14ac:dyDescent="0.25">
      <c r="J87" s="11"/>
      <c r="K87" s="11"/>
      <c r="L87" s="11"/>
      <c r="M87" s="11"/>
    </row>
    <row r="88" spans="10:13" ht="14.45" customHeight="1" x14ac:dyDescent="0.25">
      <c r="J88" s="11"/>
      <c r="K88" s="11"/>
      <c r="L88" s="11"/>
      <c r="M88" s="11"/>
    </row>
    <row r="89" spans="10:13" ht="14.45" customHeight="1" x14ac:dyDescent="0.25">
      <c r="J89" s="11"/>
      <c r="K89" s="11"/>
      <c r="L89" s="11"/>
      <c r="M89" s="11"/>
    </row>
    <row r="90" spans="10:13" ht="14.45" customHeight="1" x14ac:dyDescent="0.25">
      <c r="J90" s="11"/>
      <c r="K90" s="11"/>
      <c r="L90" s="11"/>
      <c r="M90" s="11"/>
    </row>
    <row r="91" spans="10:13" ht="14.45" customHeight="1" x14ac:dyDescent="0.25">
      <c r="J91" s="11"/>
      <c r="K91" s="11"/>
      <c r="L91" s="11"/>
      <c r="M91" s="11"/>
    </row>
  </sheetData>
  <mergeCells count="2">
    <mergeCell ref="D10:N10"/>
    <mergeCell ref="B12:N12"/>
  </mergeCells>
  <phoneticPr fontId="6" type="noConversion"/>
  <conditionalFormatting sqref="D13:N13 B14:C63">
    <cfRule type="cellIs" dxfId="4" priority="8" operator="equal">
      <formula>0</formula>
    </cfRule>
  </conditionalFormatting>
  <dataValidations count="1">
    <dataValidation type="list" allowBlank="1" showInputMessage="1" showErrorMessage="1" sqref="B14:B63" xr:uid="{BFF20122-1E37-444C-AE12-0186D7ACD862}">
      <formula1>colab</formula1>
    </dataValidation>
  </dataValidations>
  <printOptions horizontalCentered="1"/>
  <pageMargins left="0.19685039370078741" right="0.19685039370078741" top="0.39370078740157483" bottom="0.78740157480314965" header="0.31496062992125984" footer="0.31496062992125984"/>
  <pageSetup paperSize="9" scale="67" fitToHeight="3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9FF2-947E-4CD8-9D3B-E7CC735D48D4}">
  <sheetPr codeName="Planilha8">
    <tabColor theme="8" tint="-0.499984740745262"/>
  </sheetPr>
  <dimension ref="B1:Z91"/>
  <sheetViews>
    <sheetView showGridLines="0" showRowColHeaders="0" zoomScale="90" zoomScaleNormal="90" workbookViewId="0">
      <pane ySplit="13" topLeftCell="A14" activePane="bottomLeft" state="frozen"/>
      <selection pane="bottomLeft" activeCell="I10" sqref="I10"/>
    </sheetView>
  </sheetViews>
  <sheetFormatPr defaultColWidth="8.85546875" defaultRowHeight="14.45" customHeight="1" zeroHeight="1" x14ac:dyDescent="0.25"/>
  <cols>
    <col min="1" max="1" width="1.85546875" customWidth="1"/>
    <col min="2" max="13" width="16.85546875" customWidth="1"/>
    <col min="15" max="26" width="11.85546875" customWidth="1"/>
  </cols>
  <sheetData>
    <row r="1" spans="2:26" ht="15" x14ac:dyDescent="0.25"/>
    <row r="2" spans="2:26" ht="15" x14ac:dyDescent="0.25"/>
    <row r="3" spans="2:26" ht="15" x14ac:dyDescent="0.25"/>
    <row r="4" spans="2:26" ht="2.1" customHeight="1" x14ac:dyDescent="0.25"/>
    <row r="5" spans="2:26" s="54" customFormat="1" ht="5.0999999999999996" customHeight="1" x14ac:dyDescent="0.25"/>
    <row r="6" spans="2:26" ht="3" customHeight="1" x14ac:dyDescent="0.25"/>
    <row r="7" spans="2:26" s="54" customFormat="1" ht="5.0999999999999996" customHeight="1" x14ac:dyDescent="0.25"/>
    <row r="8" spans="2:26" ht="2.1" customHeight="1" x14ac:dyDescent="0.25"/>
    <row r="9" spans="2:26" ht="30" customHeight="1" x14ac:dyDescent="0.25"/>
    <row r="10" spans="2:26" ht="35.1" customHeight="1" x14ac:dyDescent="0.25">
      <c r="B10" s="3" t="s">
        <v>0</v>
      </c>
      <c r="C10" s="45" t="str">
        <f>Menu!G26</f>
        <v>F.A Treianamentos</v>
      </c>
      <c r="D10" s="51"/>
      <c r="E10" s="51"/>
      <c r="F10" s="51"/>
      <c r="G10" s="46"/>
    </row>
    <row r="11" spans="2:26" ht="5.0999999999999996" customHeight="1" x14ac:dyDescent="0.25"/>
    <row r="12" spans="2:26" ht="39.950000000000003" customHeight="1" x14ac:dyDescent="0.25">
      <c r="B12" s="47" t="s">
        <v>51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2:26" ht="15.95" customHeight="1" x14ac:dyDescent="0.25">
      <c r="B13" s="31" t="s">
        <v>28</v>
      </c>
      <c r="C13" s="31" t="s">
        <v>29</v>
      </c>
      <c r="D13" s="31" t="s">
        <v>30</v>
      </c>
      <c r="E13" s="31" t="s">
        <v>31</v>
      </c>
      <c r="F13" s="31" t="s">
        <v>32</v>
      </c>
      <c r="G13" s="31" t="s">
        <v>33</v>
      </c>
      <c r="H13" s="31" t="s">
        <v>34</v>
      </c>
      <c r="I13" s="31" t="s">
        <v>35</v>
      </c>
      <c r="J13" s="31" t="s">
        <v>36</v>
      </c>
      <c r="K13" s="31" t="s">
        <v>37</v>
      </c>
      <c r="L13" s="31" t="s">
        <v>38</v>
      </c>
      <c r="M13" s="31" t="s">
        <v>39</v>
      </c>
      <c r="O13" s="21" t="s">
        <v>28</v>
      </c>
      <c r="P13" s="21" t="s">
        <v>29</v>
      </c>
      <c r="Q13" s="21" t="s">
        <v>30</v>
      </c>
      <c r="R13" s="21" t="s">
        <v>31</v>
      </c>
      <c r="S13" s="21" t="s">
        <v>32</v>
      </c>
      <c r="T13" s="21" t="s">
        <v>33</v>
      </c>
      <c r="U13" s="21" t="s">
        <v>34</v>
      </c>
      <c r="V13" s="21" t="s">
        <v>35</v>
      </c>
      <c r="W13" s="21" t="s">
        <v>36</v>
      </c>
      <c r="X13" s="21" t="s">
        <v>37</v>
      </c>
      <c r="Y13" s="21" t="s">
        <v>38</v>
      </c>
      <c r="Z13" s="21" t="s">
        <v>39</v>
      </c>
    </row>
    <row r="14" spans="2:26" ht="16.350000000000001" customHeight="1" x14ac:dyDescent="0.25">
      <c r="B14" s="5" t="s">
        <v>5</v>
      </c>
      <c r="C14" s="5"/>
      <c r="D14" s="5"/>
      <c r="E14" s="5"/>
      <c r="F14" s="5"/>
      <c r="G14" s="5" t="s">
        <v>6</v>
      </c>
      <c r="H14" s="5" t="s">
        <v>53</v>
      </c>
      <c r="I14" s="5" t="s">
        <v>7</v>
      </c>
      <c r="J14" s="5" t="s">
        <v>55</v>
      </c>
      <c r="K14" s="30" t="str">
        <f t="shared" ref="K14" si="0">IFERROR(AVERAGEIF(C14:H14,"&gt;0"),"")</f>
        <v/>
      </c>
      <c r="L14" s="5"/>
      <c r="M14" s="5"/>
      <c r="O14" s="11">
        <f>SUMIF(Calculos!$B$14:$B$63,Projeção!B14,Calculos!$N$14:$N$63)</f>
        <v>2444.4444444444443</v>
      </c>
      <c r="P14" s="11">
        <f>SUMIF(Calculos!$B$14:$B$63,Projeção!C14,Calculos!$N$14:$N$63)</f>
        <v>0</v>
      </c>
      <c r="Q14" s="11">
        <f>SUMIF(Calculos!$B$14:$B$63,Projeção!D14,Calculos!$N$14:$N$63)</f>
        <v>0</v>
      </c>
      <c r="R14" s="11">
        <f>SUMIF(Calculos!$B$14:$B$63,Projeção!E14,Calculos!$N$14:$N$63)</f>
        <v>0</v>
      </c>
      <c r="S14" s="11">
        <f>SUMIF(Calculos!$B$14:$B$63,Projeção!F14,Calculos!$N$14:$N$63)</f>
        <v>0</v>
      </c>
      <c r="T14" s="11">
        <f>SUMIF(Calculos!$B$14:$B$63,Projeção!G14,Calculos!$N$14:$N$63)</f>
        <v>0</v>
      </c>
      <c r="U14" s="11">
        <f>SUMIF(Calculos!$B$14:$B$63,Projeção!H14,Calculos!$N$14:$N$63)</f>
        <v>986.66666666666674</v>
      </c>
      <c r="V14" s="11">
        <f>SUMIF(Calculos!$B$14:$B$63,Projeção!I14,Calculos!$N$14:$N$63)</f>
        <v>1233.3333333333333</v>
      </c>
      <c r="W14" s="11">
        <f>SUMIF(Calculos!$B$14:$B$63,Projeção!J14,Calculos!$N$14:$N$63)</f>
        <v>1397.7777777777778</v>
      </c>
      <c r="X14" s="11">
        <f>SUMIF(Calculos!$B$14:$B$63,Projeção!K14,Calculos!$N$14:$N$63)</f>
        <v>0</v>
      </c>
      <c r="Y14" s="11">
        <f>SUMIF(Calculos!$B$14:$B$63,Projeção!L14,Calculos!$N$14:$N$63)</f>
        <v>0</v>
      </c>
      <c r="Z14" s="11">
        <f>SUMIF(Calculos!$B$14:$B$63,Projeção!M14,Calculos!$N$14:$N$63)</f>
        <v>0</v>
      </c>
    </row>
    <row r="15" spans="2:26" ht="16.350000000000001" customHeight="1" x14ac:dyDescent="0.25">
      <c r="B15" s="5"/>
      <c r="C15" s="5"/>
      <c r="D15" s="5"/>
      <c r="E15" s="5"/>
      <c r="F15" s="5"/>
      <c r="G15" s="5"/>
      <c r="H15" s="5"/>
      <c r="I15" s="5"/>
      <c r="J15" s="5"/>
      <c r="K15" s="30" t="str">
        <f t="shared" ref="K15:K63" si="1">IFERROR(AVERAGEIF(C15:H15,"&gt;0"),"")</f>
        <v/>
      </c>
      <c r="L15" s="5"/>
      <c r="M15" s="5"/>
      <c r="O15" s="11">
        <f>SUMIF(Calculos!$B$14:$B$63,Projeção!B15,Calculos!$N$14:$N$63)</f>
        <v>0</v>
      </c>
      <c r="P15" s="11">
        <f>SUMIF(Calculos!$B$14:$B$63,Projeção!C15,Calculos!$N$14:$N$63)</f>
        <v>0</v>
      </c>
      <c r="Q15" s="11">
        <f>SUMIF(Calculos!$B$14:$B$63,Projeção!D15,Calculos!$N$14:$N$63)</f>
        <v>0</v>
      </c>
      <c r="R15" s="11">
        <f>SUMIF(Calculos!$B$14:$B$63,Projeção!E15,Calculos!$N$14:$N$63)</f>
        <v>0</v>
      </c>
      <c r="S15" s="11">
        <f>SUMIF(Calculos!$B$14:$B$63,Projeção!F15,Calculos!$N$14:$N$63)</f>
        <v>0</v>
      </c>
      <c r="T15" s="11">
        <f>SUMIF(Calculos!$B$14:$B$63,Projeção!G15,Calculos!$N$14:$N$63)</f>
        <v>0</v>
      </c>
      <c r="U15" s="11">
        <f>SUMIF(Calculos!$B$14:$B$63,Projeção!H15,Calculos!$N$14:$N$63)</f>
        <v>0</v>
      </c>
      <c r="V15" s="11">
        <f>SUMIF(Calculos!$B$14:$B$63,Projeção!I15,Calculos!$N$14:$N$63)</f>
        <v>0</v>
      </c>
      <c r="W15" s="11">
        <f>SUMIF(Calculos!$B$14:$B$63,Projeção!J15,Calculos!$N$14:$N$63)</f>
        <v>0</v>
      </c>
      <c r="X15" s="11">
        <f>SUMIF(Calculos!$B$14:$B$63,Projeção!K15,Calculos!$N$14:$N$63)</f>
        <v>0</v>
      </c>
      <c r="Y15" s="11">
        <f>SUMIF(Calculos!$B$14:$B$63,Projeção!L15,Calculos!$N$14:$N$63)</f>
        <v>0</v>
      </c>
      <c r="Z15" s="11">
        <f>SUMIF(Calculos!$B$14:$B$63,Projeção!M15,Calculos!$N$14:$N$63)</f>
        <v>0</v>
      </c>
    </row>
    <row r="16" spans="2:26" ht="16.350000000000001" customHeight="1" x14ac:dyDescent="0.25">
      <c r="B16" s="5"/>
      <c r="C16" s="5"/>
      <c r="D16" s="5"/>
      <c r="E16" s="5"/>
      <c r="F16" s="5"/>
      <c r="G16" s="5"/>
      <c r="H16" s="5"/>
      <c r="I16" s="5"/>
      <c r="J16" s="5"/>
      <c r="K16" s="30" t="str">
        <f t="shared" si="1"/>
        <v/>
      </c>
      <c r="L16" s="5"/>
      <c r="M16" s="5"/>
      <c r="O16" s="11">
        <f>SUMIF(Calculos!$B$14:$B$63,Projeção!B16,Calculos!$N$14:$N$63)</f>
        <v>0</v>
      </c>
      <c r="P16" s="11">
        <f>SUMIF(Calculos!$B$14:$B$63,Projeção!C16,Calculos!$N$14:$N$63)</f>
        <v>0</v>
      </c>
      <c r="Q16" s="11">
        <f>SUMIF(Calculos!$B$14:$B$63,Projeção!D16,Calculos!$N$14:$N$63)</f>
        <v>0</v>
      </c>
      <c r="R16" s="11">
        <f>SUMIF(Calculos!$B$14:$B$63,Projeção!E16,Calculos!$N$14:$N$63)</f>
        <v>0</v>
      </c>
      <c r="S16" s="11">
        <f>SUMIF(Calculos!$B$14:$B$63,Projeção!F16,Calculos!$N$14:$N$63)</f>
        <v>0</v>
      </c>
      <c r="T16" s="11">
        <f>SUMIF(Calculos!$B$14:$B$63,Projeção!G16,Calculos!$N$14:$N$63)</f>
        <v>0</v>
      </c>
      <c r="U16" s="11">
        <f>SUMIF(Calculos!$B$14:$B$63,Projeção!H16,Calculos!$N$14:$N$63)</f>
        <v>0</v>
      </c>
      <c r="V16" s="11">
        <f>SUMIF(Calculos!$B$14:$B$63,Projeção!I16,Calculos!$N$14:$N$63)</f>
        <v>0</v>
      </c>
      <c r="W16" s="11">
        <f>SUMIF(Calculos!$B$14:$B$63,Projeção!J16,Calculos!$N$14:$N$63)</f>
        <v>0</v>
      </c>
      <c r="X16" s="11">
        <f>SUMIF(Calculos!$B$14:$B$63,Projeção!K16,Calculos!$N$14:$N$63)</f>
        <v>0</v>
      </c>
      <c r="Y16" s="11">
        <f>SUMIF(Calculos!$B$14:$B$63,Projeção!L16,Calculos!$N$14:$N$63)</f>
        <v>0</v>
      </c>
      <c r="Z16" s="11">
        <f>SUMIF(Calculos!$B$14:$B$63,Projeção!M16,Calculos!$N$14:$N$63)</f>
        <v>0</v>
      </c>
    </row>
    <row r="17" spans="2:26" ht="16.350000000000001" customHeight="1" x14ac:dyDescent="0.25">
      <c r="B17" s="5"/>
      <c r="C17" s="5"/>
      <c r="D17" s="5"/>
      <c r="E17" s="5"/>
      <c r="F17" s="5"/>
      <c r="G17" s="5"/>
      <c r="H17" s="5"/>
      <c r="I17" s="5"/>
      <c r="J17" s="5"/>
      <c r="K17" s="30" t="str">
        <f t="shared" si="1"/>
        <v/>
      </c>
      <c r="L17" s="5"/>
      <c r="M17" s="5"/>
      <c r="O17" s="11">
        <f>SUMIF(Calculos!$B$14:$B$63,Projeção!B17,Calculos!$N$14:$N$63)</f>
        <v>0</v>
      </c>
      <c r="P17" s="11">
        <f>SUMIF(Calculos!$B$14:$B$63,Projeção!C17,Calculos!$N$14:$N$63)</f>
        <v>0</v>
      </c>
      <c r="Q17" s="11">
        <f>SUMIF(Calculos!$B$14:$B$63,Projeção!D17,Calculos!$N$14:$N$63)</f>
        <v>0</v>
      </c>
      <c r="R17" s="11">
        <f>SUMIF(Calculos!$B$14:$B$63,Projeção!E17,Calculos!$N$14:$N$63)</f>
        <v>0</v>
      </c>
      <c r="S17" s="11">
        <f>SUMIF(Calculos!$B$14:$B$63,Projeção!F17,Calculos!$N$14:$N$63)</f>
        <v>0</v>
      </c>
      <c r="T17" s="11">
        <f>SUMIF(Calculos!$B$14:$B$63,Projeção!G17,Calculos!$N$14:$N$63)</f>
        <v>0</v>
      </c>
      <c r="U17" s="11">
        <f>SUMIF(Calculos!$B$14:$B$63,Projeção!H17,Calculos!$N$14:$N$63)</f>
        <v>0</v>
      </c>
      <c r="V17" s="11">
        <f>SUMIF(Calculos!$B$14:$B$63,Projeção!I17,Calculos!$N$14:$N$63)</f>
        <v>0</v>
      </c>
      <c r="W17" s="11">
        <f>SUMIF(Calculos!$B$14:$B$63,Projeção!J17,Calculos!$N$14:$N$63)</f>
        <v>0</v>
      </c>
      <c r="X17" s="11">
        <f>SUMIF(Calculos!$B$14:$B$63,Projeção!K17,Calculos!$N$14:$N$63)</f>
        <v>0</v>
      </c>
      <c r="Y17" s="11">
        <f>SUMIF(Calculos!$B$14:$B$63,Projeção!L17,Calculos!$N$14:$N$63)</f>
        <v>0</v>
      </c>
      <c r="Z17" s="11">
        <f>SUMIF(Calculos!$B$14:$B$63,Projeção!M17,Calculos!$N$14:$N$63)</f>
        <v>0</v>
      </c>
    </row>
    <row r="18" spans="2:26" ht="15" customHeight="1" x14ac:dyDescent="0.25">
      <c r="B18" s="5"/>
      <c r="C18" s="5"/>
      <c r="D18" s="5"/>
      <c r="E18" s="5"/>
      <c r="F18" s="5"/>
      <c r="G18" s="5"/>
      <c r="H18" s="5"/>
      <c r="I18" s="5"/>
      <c r="J18" s="5"/>
      <c r="K18" s="30" t="str">
        <f t="shared" si="1"/>
        <v/>
      </c>
      <c r="L18" s="5"/>
      <c r="M18" s="5"/>
      <c r="O18" s="11">
        <f>SUMIF(Calculos!$B$14:$B$63,Projeção!B18,Calculos!$N$14:$N$63)</f>
        <v>0</v>
      </c>
      <c r="P18" s="11">
        <f>SUMIF(Calculos!$B$14:$B$63,Projeção!C18,Calculos!$N$14:$N$63)</f>
        <v>0</v>
      </c>
      <c r="Q18" s="11">
        <f>SUMIF(Calculos!$B$14:$B$63,Projeção!D18,Calculos!$N$14:$N$63)</f>
        <v>0</v>
      </c>
      <c r="R18" s="11">
        <f>SUMIF(Calculos!$B$14:$B$63,Projeção!E18,Calculos!$N$14:$N$63)</f>
        <v>0</v>
      </c>
      <c r="S18" s="11">
        <f>SUMIF(Calculos!$B$14:$B$63,Projeção!F18,Calculos!$N$14:$N$63)</f>
        <v>0</v>
      </c>
      <c r="T18" s="11">
        <f>SUMIF(Calculos!$B$14:$B$63,Projeção!G18,Calculos!$N$14:$N$63)</f>
        <v>0</v>
      </c>
      <c r="U18" s="11">
        <f>SUMIF(Calculos!$B$14:$B$63,Projeção!H18,Calculos!$N$14:$N$63)</f>
        <v>0</v>
      </c>
      <c r="V18" s="11">
        <f>SUMIF(Calculos!$B$14:$B$63,Projeção!I18,Calculos!$N$14:$N$63)</f>
        <v>0</v>
      </c>
      <c r="W18" s="11">
        <f>SUMIF(Calculos!$B$14:$B$63,Projeção!J18,Calculos!$N$14:$N$63)</f>
        <v>0</v>
      </c>
      <c r="X18" s="11">
        <f>SUMIF(Calculos!$B$14:$B$63,Projeção!K18,Calculos!$N$14:$N$63)</f>
        <v>0</v>
      </c>
      <c r="Y18" s="11">
        <f>SUMIF(Calculos!$B$14:$B$63,Projeção!L18,Calculos!$N$14:$N$63)</f>
        <v>0</v>
      </c>
      <c r="Z18" s="11">
        <f>SUMIF(Calculos!$B$14:$B$63,Projeção!M18,Calculos!$N$14:$N$63)</f>
        <v>0</v>
      </c>
    </row>
    <row r="19" spans="2:26" ht="16.350000000000001" customHeight="1" x14ac:dyDescent="0.25">
      <c r="B19" s="5"/>
      <c r="C19" s="5"/>
      <c r="D19" s="5"/>
      <c r="E19" s="5"/>
      <c r="F19" s="5"/>
      <c r="G19" s="5"/>
      <c r="H19" s="5"/>
      <c r="I19" s="5"/>
      <c r="J19" s="5"/>
      <c r="K19" s="30" t="str">
        <f t="shared" si="1"/>
        <v/>
      </c>
      <c r="L19" s="5"/>
      <c r="M19" s="5"/>
      <c r="O19" s="11">
        <f>SUMIF(Calculos!$B$14:$B$63,Projeção!B19,Calculos!$N$14:$N$63)</f>
        <v>0</v>
      </c>
      <c r="P19" s="11">
        <f>SUMIF(Calculos!$B$14:$B$63,Projeção!C19,Calculos!$N$14:$N$63)</f>
        <v>0</v>
      </c>
      <c r="Q19" s="11">
        <f>SUMIF(Calculos!$B$14:$B$63,Projeção!D19,Calculos!$N$14:$N$63)</f>
        <v>0</v>
      </c>
      <c r="R19" s="11">
        <f>SUMIF(Calculos!$B$14:$B$63,Projeção!E19,Calculos!$N$14:$N$63)</f>
        <v>0</v>
      </c>
      <c r="S19" s="11">
        <f>SUMIF(Calculos!$B$14:$B$63,Projeção!F19,Calculos!$N$14:$N$63)</f>
        <v>0</v>
      </c>
      <c r="T19" s="11">
        <f>SUMIF(Calculos!$B$14:$B$63,Projeção!G19,Calculos!$N$14:$N$63)</f>
        <v>0</v>
      </c>
      <c r="U19" s="11">
        <f>SUMIF(Calculos!$B$14:$B$63,Projeção!H19,Calculos!$N$14:$N$63)</f>
        <v>0</v>
      </c>
      <c r="V19" s="11">
        <f>SUMIF(Calculos!$B$14:$B$63,Projeção!I19,Calculos!$N$14:$N$63)</f>
        <v>0</v>
      </c>
      <c r="W19" s="11">
        <f>SUMIF(Calculos!$B$14:$B$63,Projeção!J19,Calculos!$N$14:$N$63)</f>
        <v>0</v>
      </c>
      <c r="X19" s="11">
        <f>SUMIF(Calculos!$B$14:$B$63,Projeção!K19,Calculos!$N$14:$N$63)</f>
        <v>0</v>
      </c>
      <c r="Y19" s="11">
        <f>SUMIF(Calculos!$B$14:$B$63,Projeção!L19,Calculos!$N$14:$N$63)</f>
        <v>0</v>
      </c>
      <c r="Z19" s="11">
        <f>SUMIF(Calculos!$B$14:$B$63,Projeção!M19,Calculos!$N$14:$N$63)</f>
        <v>0</v>
      </c>
    </row>
    <row r="20" spans="2:26" ht="16.350000000000001" customHeight="1" x14ac:dyDescent="0.25">
      <c r="B20" s="5"/>
      <c r="C20" s="5"/>
      <c r="D20" s="5"/>
      <c r="E20" s="5"/>
      <c r="F20" s="5"/>
      <c r="G20" s="5"/>
      <c r="H20" s="5"/>
      <c r="I20" s="5"/>
      <c r="J20" s="5"/>
      <c r="K20" s="30" t="str">
        <f t="shared" si="1"/>
        <v/>
      </c>
      <c r="L20" s="5"/>
      <c r="M20" s="5"/>
      <c r="O20" s="11">
        <f>SUMIF(Calculos!$B$14:$B$63,Projeção!B20,Calculos!$N$14:$N$63)</f>
        <v>0</v>
      </c>
      <c r="P20" s="11">
        <f>SUMIF(Calculos!$B$14:$B$63,Projeção!C20,Calculos!$N$14:$N$63)</f>
        <v>0</v>
      </c>
      <c r="Q20" s="11">
        <f>SUMIF(Calculos!$B$14:$B$63,Projeção!D20,Calculos!$N$14:$N$63)</f>
        <v>0</v>
      </c>
      <c r="R20" s="11">
        <f>SUMIF(Calculos!$B$14:$B$63,Projeção!E20,Calculos!$N$14:$N$63)</f>
        <v>0</v>
      </c>
      <c r="S20" s="11">
        <f>SUMIF(Calculos!$B$14:$B$63,Projeção!F20,Calculos!$N$14:$N$63)</f>
        <v>0</v>
      </c>
      <c r="T20" s="11">
        <f>SUMIF(Calculos!$B$14:$B$63,Projeção!G20,Calculos!$N$14:$N$63)</f>
        <v>0</v>
      </c>
      <c r="U20" s="11">
        <f>SUMIF(Calculos!$B$14:$B$63,Projeção!H20,Calculos!$N$14:$N$63)</f>
        <v>0</v>
      </c>
      <c r="V20" s="11">
        <f>SUMIF(Calculos!$B$14:$B$63,Projeção!I20,Calculos!$N$14:$N$63)</f>
        <v>0</v>
      </c>
      <c r="W20" s="11">
        <f>SUMIF(Calculos!$B$14:$B$63,Projeção!J20,Calculos!$N$14:$N$63)</f>
        <v>0</v>
      </c>
      <c r="X20" s="11">
        <f>SUMIF(Calculos!$B$14:$B$63,Projeção!K20,Calculos!$N$14:$N$63)</f>
        <v>0</v>
      </c>
      <c r="Y20" s="11">
        <f>SUMIF(Calculos!$B$14:$B$63,Projeção!L20,Calculos!$N$14:$N$63)</f>
        <v>0</v>
      </c>
      <c r="Z20" s="11">
        <f>SUMIF(Calculos!$B$14:$B$63,Projeção!M20,Calculos!$N$14:$N$63)</f>
        <v>0</v>
      </c>
    </row>
    <row r="21" spans="2:26" ht="1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30" t="str">
        <f t="shared" si="1"/>
        <v/>
      </c>
      <c r="L21" s="5"/>
      <c r="M21" s="5"/>
      <c r="O21" s="11">
        <f>SUMIF(Calculos!$B$14:$B$63,Projeção!B21,Calculos!$N$14:$N$63)</f>
        <v>0</v>
      </c>
      <c r="P21" s="11">
        <f>SUMIF(Calculos!$B$14:$B$63,Projeção!C21,Calculos!$N$14:$N$63)</f>
        <v>0</v>
      </c>
      <c r="Q21" s="11">
        <f>SUMIF(Calculos!$B$14:$B$63,Projeção!D21,Calculos!$N$14:$N$63)</f>
        <v>0</v>
      </c>
      <c r="R21" s="11">
        <f>SUMIF(Calculos!$B$14:$B$63,Projeção!E21,Calculos!$N$14:$N$63)</f>
        <v>0</v>
      </c>
      <c r="S21" s="11">
        <f>SUMIF(Calculos!$B$14:$B$63,Projeção!F21,Calculos!$N$14:$N$63)</f>
        <v>0</v>
      </c>
      <c r="T21" s="11">
        <f>SUMIF(Calculos!$B$14:$B$63,Projeção!G21,Calculos!$N$14:$N$63)</f>
        <v>0</v>
      </c>
      <c r="U21" s="11">
        <f>SUMIF(Calculos!$B$14:$B$63,Projeção!H21,Calculos!$N$14:$N$63)</f>
        <v>0</v>
      </c>
      <c r="V21" s="11">
        <f>SUMIF(Calculos!$B$14:$B$63,Projeção!I21,Calculos!$N$14:$N$63)</f>
        <v>0</v>
      </c>
      <c r="W21" s="11">
        <f>SUMIF(Calculos!$B$14:$B$63,Projeção!J21,Calculos!$N$14:$N$63)</f>
        <v>0</v>
      </c>
      <c r="X21" s="11">
        <f>SUMIF(Calculos!$B$14:$B$63,Projeção!K21,Calculos!$N$14:$N$63)</f>
        <v>0</v>
      </c>
      <c r="Y21" s="11">
        <f>SUMIF(Calculos!$B$14:$B$63,Projeção!L21,Calculos!$N$14:$N$63)</f>
        <v>0</v>
      </c>
      <c r="Z21" s="11">
        <f>SUMIF(Calculos!$B$14:$B$63,Projeção!M21,Calculos!$N$14:$N$63)</f>
        <v>0</v>
      </c>
    </row>
    <row r="22" spans="2:26" ht="15" hidden="1" x14ac:dyDescent="0.25">
      <c r="B22" s="5"/>
      <c r="C22" s="5"/>
      <c r="D22" s="5"/>
      <c r="E22" s="5"/>
      <c r="F22" s="5"/>
      <c r="G22" s="5"/>
      <c r="H22" s="5"/>
      <c r="I22" s="5"/>
      <c r="J22" s="5"/>
      <c r="K22" s="30" t="str">
        <f t="shared" si="1"/>
        <v/>
      </c>
      <c r="L22" s="5"/>
      <c r="M22" s="5"/>
      <c r="O22" s="11">
        <f>SUMIF(Calculos!$B$14:$B$63,Projeção!B22,Calculos!$N$14:$N$63)</f>
        <v>0</v>
      </c>
      <c r="P22" s="11">
        <f>SUMIF(Calculos!$B$14:$B$63,Projeção!C22,Calculos!$N$14:$N$63)</f>
        <v>0</v>
      </c>
      <c r="Q22" s="11">
        <f>SUMIF(Calculos!$B$14:$B$63,Projeção!D22,Calculos!$N$14:$N$63)</f>
        <v>0</v>
      </c>
      <c r="R22" s="11">
        <f>SUMIF(Calculos!$B$14:$B$63,Projeção!E22,Calculos!$N$14:$N$63)</f>
        <v>0</v>
      </c>
      <c r="S22" s="11">
        <f>SUMIF(Calculos!$B$14:$B$63,Projeção!F22,Calculos!$N$14:$N$63)</f>
        <v>0</v>
      </c>
      <c r="T22" s="11">
        <f>SUMIF(Calculos!$B$14:$B$63,Projeção!G22,Calculos!$N$14:$N$63)</f>
        <v>0</v>
      </c>
      <c r="U22" s="11">
        <f>SUMIF(Calculos!$B$14:$B$63,Projeção!H22,Calculos!$N$14:$N$63)</f>
        <v>0</v>
      </c>
      <c r="V22" s="11">
        <f>SUMIF(Calculos!$B$14:$B$63,Projeção!I22,Calculos!$N$14:$N$63)</f>
        <v>0</v>
      </c>
      <c r="W22" s="11">
        <f>SUMIF(Calculos!$B$14:$B$63,Projeção!J22,Calculos!$N$14:$N$63)</f>
        <v>0</v>
      </c>
      <c r="X22" s="11">
        <f>SUMIF(Calculos!$B$14:$B$63,Projeção!K22,Calculos!$N$14:$N$63)</f>
        <v>0</v>
      </c>
      <c r="Y22" s="11">
        <f>SUMIF(Calculos!$B$14:$B$63,Projeção!L22,Calculos!$N$14:$N$63)</f>
        <v>0</v>
      </c>
      <c r="Z22" s="11">
        <f>SUMIF(Calculos!$B$14:$B$63,Projeção!M22,Calculos!$N$14:$N$63)</f>
        <v>0</v>
      </c>
    </row>
    <row r="23" spans="2:26" ht="15" hidden="1" x14ac:dyDescent="0.25">
      <c r="B23" s="5"/>
      <c r="C23" s="5"/>
      <c r="D23" s="5"/>
      <c r="E23" s="5"/>
      <c r="F23" s="5"/>
      <c r="G23" s="5"/>
      <c r="H23" s="5"/>
      <c r="I23" s="5"/>
      <c r="J23" s="5"/>
      <c r="K23" s="30" t="str">
        <f t="shared" si="1"/>
        <v/>
      </c>
      <c r="L23" s="5"/>
      <c r="M23" s="5"/>
      <c r="O23" s="11">
        <f>SUMIF(Calculos!$B$14:$B$63,Projeção!B23,Calculos!$N$14:$N$63)</f>
        <v>0</v>
      </c>
      <c r="P23" s="11">
        <f>SUMIF(Calculos!$B$14:$B$63,Projeção!C23,Calculos!$N$14:$N$63)</f>
        <v>0</v>
      </c>
      <c r="Q23" s="11">
        <f>SUMIF(Calculos!$B$14:$B$63,Projeção!D23,Calculos!$N$14:$N$63)</f>
        <v>0</v>
      </c>
      <c r="R23" s="11">
        <f>SUMIF(Calculos!$B$14:$B$63,Projeção!E23,Calculos!$N$14:$N$63)</f>
        <v>0</v>
      </c>
      <c r="S23" s="11">
        <f>SUMIF(Calculos!$B$14:$B$63,Projeção!F23,Calculos!$N$14:$N$63)</f>
        <v>0</v>
      </c>
      <c r="T23" s="11">
        <f>SUMIF(Calculos!$B$14:$B$63,Projeção!G23,Calculos!$N$14:$N$63)</f>
        <v>0</v>
      </c>
      <c r="U23" s="11">
        <f>SUMIF(Calculos!$B$14:$B$63,Projeção!H23,Calculos!$N$14:$N$63)</f>
        <v>0</v>
      </c>
      <c r="V23" s="11">
        <f>SUMIF(Calculos!$B$14:$B$63,Projeção!I23,Calculos!$N$14:$N$63)</f>
        <v>0</v>
      </c>
      <c r="W23" s="11">
        <f>SUMIF(Calculos!$B$14:$B$63,Projeção!J23,Calculos!$N$14:$N$63)</f>
        <v>0</v>
      </c>
      <c r="X23" s="11">
        <f>SUMIF(Calculos!$B$14:$B$63,Projeção!K23,Calculos!$N$14:$N$63)</f>
        <v>0</v>
      </c>
      <c r="Y23" s="11">
        <f>SUMIF(Calculos!$B$14:$B$63,Projeção!L23,Calculos!$N$14:$N$63)</f>
        <v>0</v>
      </c>
      <c r="Z23" s="11">
        <f>SUMIF(Calculos!$B$14:$B$63,Projeção!M23,Calculos!$N$14:$N$63)</f>
        <v>0</v>
      </c>
    </row>
    <row r="24" spans="2:26" ht="15" hidden="1" x14ac:dyDescent="0.25">
      <c r="B24" s="5"/>
      <c r="C24" s="5"/>
      <c r="D24" s="5"/>
      <c r="E24" s="5"/>
      <c r="F24" s="5"/>
      <c r="G24" s="5"/>
      <c r="H24" s="5"/>
      <c r="I24" s="5"/>
      <c r="J24" s="5"/>
      <c r="K24" s="30" t="str">
        <f t="shared" si="1"/>
        <v/>
      </c>
      <c r="L24" s="5"/>
      <c r="M24" s="5"/>
      <c r="O24" s="11">
        <f>SUMIF(Calculos!$B$14:$B$63,Projeção!B24,Calculos!$N$14:$N$63)</f>
        <v>0</v>
      </c>
      <c r="P24" s="11">
        <f>SUMIF(Calculos!$B$14:$B$63,Projeção!C24,Calculos!$N$14:$N$63)</f>
        <v>0</v>
      </c>
      <c r="Q24" s="11">
        <f>SUMIF(Calculos!$B$14:$B$63,Projeção!D24,Calculos!$N$14:$N$63)</f>
        <v>0</v>
      </c>
      <c r="R24" s="11">
        <f>SUMIF(Calculos!$B$14:$B$63,Projeção!E24,Calculos!$N$14:$N$63)</f>
        <v>0</v>
      </c>
      <c r="S24" s="11">
        <f>SUMIF(Calculos!$B$14:$B$63,Projeção!F24,Calculos!$N$14:$N$63)</f>
        <v>0</v>
      </c>
      <c r="T24" s="11">
        <f>SUMIF(Calculos!$B$14:$B$63,Projeção!G24,Calculos!$N$14:$N$63)</f>
        <v>0</v>
      </c>
      <c r="U24" s="11">
        <f>SUMIF(Calculos!$B$14:$B$63,Projeção!H24,Calculos!$N$14:$N$63)</f>
        <v>0</v>
      </c>
      <c r="V24" s="11">
        <f>SUMIF(Calculos!$B$14:$B$63,Projeção!I24,Calculos!$N$14:$N$63)</f>
        <v>0</v>
      </c>
      <c r="W24" s="11">
        <f>SUMIF(Calculos!$B$14:$B$63,Projeção!J24,Calculos!$N$14:$N$63)</f>
        <v>0</v>
      </c>
      <c r="X24" s="11">
        <f>SUMIF(Calculos!$B$14:$B$63,Projeção!K24,Calculos!$N$14:$N$63)</f>
        <v>0</v>
      </c>
      <c r="Y24" s="11">
        <f>SUMIF(Calculos!$B$14:$B$63,Projeção!L24,Calculos!$N$14:$N$63)</f>
        <v>0</v>
      </c>
      <c r="Z24" s="11">
        <f>SUMIF(Calculos!$B$14:$B$63,Projeção!M24,Calculos!$N$14:$N$63)</f>
        <v>0</v>
      </c>
    </row>
    <row r="25" spans="2:26" ht="15" hidden="1" x14ac:dyDescent="0.25">
      <c r="B25" s="5"/>
      <c r="C25" s="5"/>
      <c r="D25" s="5"/>
      <c r="E25" s="5"/>
      <c r="F25" s="5"/>
      <c r="G25" s="5"/>
      <c r="H25" s="5"/>
      <c r="I25" s="5"/>
      <c r="J25" s="5"/>
      <c r="K25" s="30" t="str">
        <f t="shared" si="1"/>
        <v/>
      </c>
      <c r="L25" s="5"/>
      <c r="M25" s="5"/>
      <c r="O25" s="11">
        <f>SUMIF(Calculos!$B$14:$B$63,Projeção!B25,Calculos!$N$14:$N$63)</f>
        <v>0</v>
      </c>
      <c r="P25" s="11">
        <f>SUMIF(Calculos!$B$14:$B$63,Projeção!C25,Calculos!$N$14:$N$63)</f>
        <v>0</v>
      </c>
      <c r="Q25" s="11">
        <f>SUMIF(Calculos!$B$14:$B$63,Projeção!D25,Calculos!$N$14:$N$63)</f>
        <v>0</v>
      </c>
      <c r="R25" s="11">
        <f>SUMIF(Calculos!$B$14:$B$63,Projeção!E25,Calculos!$N$14:$N$63)</f>
        <v>0</v>
      </c>
      <c r="S25" s="11">
        <f>SUMIF(Calculos!$B$14:$B$63,Projeção!F25,Calculos!$N$14:$N$63)</f>
        <v>0</v>
      </c>
      <c r="T25" s="11">
        <f>SUMIF(Calculos!$B$14:$B$63,Projeção!G25,Calculos!$N$14:$N$63)</f>
        <v>0</v>
      </c>
      <c r="U25" s="11">
        <f>SUMIF(Calculos!$B$14:$B$63,Projeção!H25,Calculos!$N$14:$N$63)</f>
        <v>0</v>
      </c>
      <c r="V25" s="11">
        <f>SUMIF(Calculos!$B$14:$B$63,Projeção!I25,Calculos!$N$14:$N$63)</f>
        <v>0</v>
      </c>
      <c r="W25" s="11">
        <f>SUMIF(Calculos!$B$14:$B$63,Projeção!J25,Calculos!$N$14:$N$63)</f>
        <v>0</v>
      </c>
      <c r="X25" s="11">
        <f>SUMIF(Calculos!$B$14:$B$63,Projeção!K25,Calculos!$N$14:$N$63)</f>
        <v>0</v>
      </c>
      <c r="Y25" s="11">
        <f>SUMIF(Calculos!$B$14:$B$63,Projeção!L25,Calculos!$N$14:$N$63)</f>
        <v>0</v>
      </c>
      <c r="Z25" s="11">
        <f>SUMIF(Calculos!$B$14:$B$63,Projeção!M25,Calculos!$N$14:$N$63)</f>
        <v>0</v>
      </c>
    </row>
    <row r="26" spans="2:26" ht="15" hidden="1" x14ac:dyDescent="0.25">
      <c r="B26" s="5"/>
      <c r="C26" s="5"/>
      <c r="D26" s="5"/>
      <c r="E26" s="5"/>
      <c r="F26" s="5"/>
      <c r="G26" s="5"/>
      <c r="H26" s="5"/>
      <c r="I26" s="5"/>
      <c r="J26" s="5"/>
      <c r="K26" s="30" t="str">
        <f t="shared" si="1"/>
        <v/>
      </c>
      <c r="L26" s="5"/>
      <c r="M26" s="5"/>
      <c r="O26" s="11">
        <f>SUMIF(Calculos!$B$14:$B$63,Projeção!B26,Calculos!$N$14:$N$63)</f>
        <v>0</v>
      </c>
      <c r="P26" s="11">
        <f>SUMIF(Calculos!$B$14:$B$63,Projeção!C26,Calculos!$N$14:$N$63)</f>
        <v>0</v>
      </c>
      <c r="Q26" s="11">
        <f>SUMIF(Calculos!$B$14:$B$63,Projeção!D26,Calculos!$N$14:$N$63)</f>
        <v>0</v>
      </c>
      <c r="R26" s="11">
        <f>SUMIF(Calculos!$B$14:$B$63,Projeção!E26,Calculos!$N$14:$N$63)</f>
        <v>0</v>
      </c>
      <c r="S26" s="11">
        <f>SUMIF(Calculos!$B$14:$B$63,Projeção!F26,Calculos!$N$14:$N$63)</f>
        <v>0</v>
      </c>
      <c r="T26" s="11">
        <f>SUMIF(Calculos!$B$14:$B$63,Projeção!G26,Calculos!$N$14:$N$63)</f>
        <v>0</v>
      </c>
      <c r="U26" s="11">
        <f>SUMIF(Calculos!$B$14:$B$63,Projeção!H26,Calculos!$N$14:$N$63)</f>
        <v>0</v>
      </c>
      <c r="V26" s="11">
        <f>SUMIF(Calculos!$B$14:$B$63,Projeção!I26,Calculos!$N$14:$N$63)</f>
        <v>0</v>
      </c>
      <c r="W26" s="11">
        <f>SUMIF(Calculos!$B$14:$B$63,Projeção!J26,Calculos!$N$14:$N$63)</f>
        <v>0</v>
      </c>
      <c r="X26" s="11">
        <f>SUMIF(Calculos!$B$14:$B$63,Projeção!K26,Calculos!$N$14:$N$63)</f>
        <v>0</v>
      </c>
      <c r="Y26" s="11">
        <f>SUMIF(Calculos!$B$14:$B$63,Projeção!L26,Calculos!$N$14:$N$63)</f>
        <v>0</v>
      </c>
      <c r="Z26" s="11">
        <f>SUMIF(Calculos!$B$14:$B$63,Projeção!M26,Calculos!$N$14:$N$63)</f>
        <v>0</v>
      </c>
    </row>
    <row r="27" spans="2:26" ht="15" hidden="1" x14ac:dyDescent="0.25">
      <c r="B27" s="5"/>
      <c r="C27" s="5"/>
      <c r="D27" s="5"/>
      <c r="E27" s="5"/>
      <c r="F27" s="5"/>
      <c r="G27" s="5"/>
      <c r="H27" s="5"/>
      <c r="I27" s="5"/>
      <c r="J27" s="5"/>
      <c r="K27" s="30" t="str">
        <f t="shared" si="1"/>
        <v/>
      </c>
      <c r="L27" s="5"/>
      <c r="M27" s="5"/>
      <c r="O27" s="11">
        <f>SUMIF(Calculos!$B$14:$B$63,Projeção!B27,Calculos!$N$14:$N$63)</f>
        <v>0</v>
      </c>
      <c r="P27" s="11">
        <f>SUMIF(Calculos!$B$14:$B$63,Projeção!C27,Calculos!$N$14:$N$63)</f>
        <v>0</v>
      </c>
      <c r="Q27" s="11">
        <f>SUMIF(Calculos!$B$14:$B$63,Projeção!D27,Calculos!$N$14:$N$63)</f>
        <v>0</v>
      </c>
      <c r="R27" s="11">
        <f>SUMIF(Calculos!$B$14:$B$63,Projeção!E27,Calculos!$N$14:$N$63)</f>
        <v>0</v>
      </c>
      <c r="S27" s="11">
        <f>SUMIF(Calculos!$B$14:$B$63,Projeção!F27,Calculos!$N$14:$N$63)</f>
        <v>0</v>
      </c>
      <c r="T27" s="11">
        <f>SUMIF(Calculos!$B$14:$B$63,Projeção!G27,Calculos!$N$14:$N$63)</f>
        <v>0</v>
      </c>
      <c r="U27" s="11">
        <f>SUMIF(Calculos!$B$14:$B$63,Projeção!H27,Calculos!$N$14:$N$63)</f>
        <v>0</v>
      </c>
      <c r="V27" s="11">
        <f>SUMIF(Calculos!$B$14:$B$63,Projeção!I27,Calculos!$N$14:$N$63)</f>
        <v>0</v>
      </c>
      <c r="W27" s="11">
        <f>SUMIF(Calculos!$B$14:$B$63,Projeção!J27,Calculos!$N$14:$N$63)</f>
        <v>0</v>
      </c>
      <c r="X27" s="11">
        <f>SUMIF(Calculos!$B$14:$B$63,Projeção!K27,Calculos!$N$14:$N$63)</f>
        <v>0</v>
      </c>
      <c r="Y27" s="11">
        <f>SUMIF(Calculos!$B$14:$B$63,Projeção!L27,Calculos!$N$14:$N$63)</f>
        <v>0</v>
      </c>
      <c r="Z27" s="11">
        <f>SUMIF(Calculos!$B$14:$B$63,Projeção!M27,Calculos!$N$14:$N$63)</f>
        <v>0</v>
      </c>
    </row>
    <row r="28" spans="2:26" ht="15" hidden="1" x14ac:dyDescent="0.25">
      <c r="B28" s="5"/>
      <c r="C28" s="5"/>
      <c r="D28" s="5"/>
      <c r="E28" s="5"/>
      <c r="F28" s="5"/>
      <c r="G28" s="5"/>
      <c r="H28" s="5"/>
      <c r="I28" s="5"/>
      <c r="J28" s="5"/>
      <c r="K28" s="30" t="str">
        <f t="shared" si="1"/>
        <v/>
      </c>
      <c r="L28" s="5"/>
      <c r="M28" s="5"/>
      <c r="O28" s="11">
        <f>SUMIF(Calculos!$B$14:$B$63,Projeção!B28,Calculos!$N$14:$N$63)</f>
        <v>0</v>
      </c>
      <c r="P28" s="11">
        <f>SUMIF(Calculos!$B$14:$B$63,Projeção!C28,Calculos!$N$14:$N$63)</f>
        <v>0</v>
      </c>
      <c r="Q28" s="11">
        <f>SUMIF(Calculos!$B$14:$B$63,Projeção!D28,Calculos!$N$14:$N$63)</f>
        <v>0</v>
      </c>
      <c r="R28" s="11">
        <f>SUMIF(Calculos!$B$14:$B$63,Projeção!E28,Calculos!$N$14:$N$63)</f>
        <v>0</v>
      </c>
      <c r="S28" s="11">
        <f>SUMIF(Calculos!$B$14:$B$63,Projeção!F28,Calculos!$N$14:$N$63)</f>
        <v>0</v>
      </c>
      <c r="T28" s="11">
        <f>SUMIF(Calculos!$B$14:$B$63,Projeção!G28,Calculos!$N$14:$N$63)</f>
        <v>0</v>
      </c>
      <c r="U28" s="11">
        <f>SUMIF(Calculos!$B$14:$B$63,Projeção!H28,Calculos!$N$14:$N$63)</f>
        <v>0</v>
      </c>
      <c r="V28" s="11">
        <f>SUMIF(Calculos!$B$14:$B$63,Projeção!I28,Calculos!$N$14:$N$63)</f>
        <v>0</v>
      </c>
      <c r="W28" s="11">
        <f>SUMIF(Calculos!$B$14:$B$63,Projeção!J28,Calculos!$N$14:$N$63)</f>
        <v>0</v>
      </c>
      <c r="X28" s="11">
        <f>SUMIF(Calculos!$B$14:$B$63,Projeção!K28,Calculos!$N$14:$N$63)</f>
        <v>0</v>
      </c>
      <c r="Y28" s="11">
        <f>SUMIF(Calculos!$B$14:$B$63,Projeção!L28,Calculos!$N$14:$N$63)</f>
        <v>0</v>
      </c>
      <c r="Z28" s="11">
        <f>SUMIF(Calculos!$B$14:$B$63,Projeção!M28,Calculos!$N$14:$N$63)</f>
        <v>0</v>
      </c>
    </row>
    <row r="29" spans="2:26" ht="15" hidden="1" x14ac:dyDescent="0.25">
      <c r="B29" s="5"/>
      <c r="C29" s="5"/>
      <c r="D29" s="5"/>
      <c r="E29" s="5"/>
      <c r="F29" s="5"/>
      <c r="G29" s="5"/>
      <c r="H29" s="5"/>
      <c r="I29" s="5"/>
      <c r="J29" s="5"/>
      <c r="K29" s="30" t="str">
        <f t="shared" si="1"/>
        <v/>
      </c>
      <c r="L29" s="5"/>
      <c r="M29" s="5"/>
      <c r="O29" s="11">
        <f>SUMIF(Calculos!$B$14:$B$63,Projeção!B29,Calculos!$N$14:$N$63)</f>
        <v>0</v>
      </c>
      <c r="P29" s="11">
        <f>SUMIF(Calculos!$B$14:$B$63,Projeção!C29,Calculos!$N$14:$N$63)</f>
        <v>0</v>
      </c>
      <c r="Q29" s="11">
        <f>SUMIF(Calculos!$B$14:$B$63,Projeção!D29,Calculos!$N$14:$N$63)</f>
        <v>0</v>
      </c>
      <c r="R29" s="11">
        <f>SUMIF(Calculos!$B$14:$B$63,Projeção!E29,Calculos!$N$14:$N$63)</f>
        <v>0</v>
      </c>
      <c r="S29" s="11">
        <f>SUMIF(Calculos!$B$14:$B$63,Projeção!F29,Calculos!$N$14:$N$63)</f>
        <v>0</v>
      </c>
      <c r="T29" s="11">
        <f>SUMIF(Calculos!$B$14:$B$63,Projeção!G29,Calculos!$N$14:$N$63)</f>
        <v>0</v>
      </c>
      <c r="U29" s="11">
        <f>SUMIF(Calculos!$B$14:$B$63,Projeção!H29,Calculos!$N$14:$N$63)</f>
        <v>0</v>
      </c>
      <c r="V29" s="11">
        <f>SUMIF(Calculos!$B$14:$B$63,Projeção!I29,Calculos!$N$14:$N$63)</f>
        <v>0</v>
      </c>
      <c r="W29" s="11">
        <f>SUMIF(Calculos!$B$14:$B$63,Projeção!J29,Calculos!$N$14:$N$63)</f>
        <v>0</v>
      </c>
      <c r="X29" s="11">
        <f>SUMIF(Calculos!$B$14:$B$63,Projeção!K29,Calculos!$N$14:$N$63)</f>
        <v>0</v>
      </c>
      <c r="Y29" s="11">
        <f>SUMIF(Calculos!$B$14:$B$63,Projeção!L29,Calculos!$N$14:$N$63)</f>
        <v>0</v>
      </c>
      <c r="Z29" s="11">
        <f>SUMIF(Calculos!$B$14:$B$63,Projeção!M29,Calculos!$N$14:$N$63)</f>
        <v>0</v>
      </c>
    </row>
    <row r="30" spans="2:26" ht="15" hidden="1" x14ac:dyDescent="0.25">
      <c r="B30" s="5"/>
      <c r="C30" s="5"/>
      <c r="D30" s="5"/>
      <c r="E30" s="5"/>
      <c r="F30" s="5"/>
      <c r="G30" s="5"/>
      <c r="H30" s="5"/>
      <c r="I30" s="5"/>
      <c r="J30" s="5"/>
      <c r="K30" s="30" t="str">
        <f t="shared" si="1"/>
        <v/>
      </c>
      <c r="L30" s="5"/>
      <c r="M30" s="5"/>
      <c r="O30" s="11">
        <f>SUMIF(Calculos!$B$14:$B$63,Projeção!B30,Calculos!$N$14:$N$63)</f>
        <v>0</v>
      </c>
      <c r="P30" s="11">
        <f>SUMIF(Calculos!$B$14:$B$63,Projeção!C30,Calculos!$N$14:$N$63)</f>
        <v>0</v>
      </c>
      <c r="Q30" s="11">
        <f>SUMIF(Calculos!$B$14:$B$63,Projeção!D30,Calculos!$N$14:$N$63)</f>
        <v>0</v>
      </c>
      <c r="R30" s="11">
        <f>SUMIF(Calculos!$B$14:$B$63,Projeção!E30,Calculos!$N$14:$N$63)</f>
        <v>0</v>
      </c>
      <c r="S30" s="11">
        <f>SUMIF(Calculos!$B$14:$B$63,Projeção!F30,Calculos!$N$14:$N$63)</f>
        <v>0</v>
      </c>
      <c r="T30" s="11">
        <f>SUMIF(Calculos!$B$14:$B$63,Projeção!G30,Calculos!$N$14:$N$63)</f>
        <v>0</v>
      </c>
      <c r="U30" s="11">
        <f>SUMIF(Calculos!$B$14:$B$63,Projeção!H30,Calculos!$N$14:$N$63)</f>
        <v>0</v>
      </c>
      <c r="V30" s="11">
        <f>SUMIF(Calculos!$B$14:$B$63,Projeção!I30,Calculos!$N$14:$N$63)</f>
        <v>0</v>
      </c>
      <c r="W30" s="11">
        <f>SUMIF(Calculos!$B$14:$B$63,Projeção!J30,Calculos!$N$14:$N$63)</f>
        <v>0</v>
      </c>
      <c r="X30" s="11">
        <f>SUMIF(Calculos!$B$14:$B$63,Projeção!K30,Calculos!$N$14:$N$63)</f>
        <v>0</v>
      </c>
      <c r="Y30" s="11">
        <f>SUMIF(Calculos!$B$14:$B$63,Projeção!L30,Calculos!$N$14:$N$63)</f>
        <v>0</v>
      </c>
      <c r="Z30" s="11">
        <f>SUMIF(Calculos!$B$14:$B$63,Projeção!M30,Calculos!$N$14:$N$63)</f>
        <v>0</v>
      </c>
    </row>
    <row r="31" spans="2:26" ht="15" hidden="1" x14ac:dyDescent="0.25">
      <c r="B31" s="5"/>
      <c r="C31" s="5"/>
      <c r="D31" s="5"/>
      <c r="E31" s="5"/>
      <c r="F31" s="5"/>
      <c r="G31" s="5"/>
      <c r="H31" s="5"/>
      <c r="I31" s="5"/>
      <c r="J31" s="5"/>
      <c r="K31" s="30" t="str">
        <f t="shared" si="1"/>
        <v/>
      </c>
      <c r="L31" s="5"/>
      <c r="M31" s="5"/>
      <c r="O31" s="11">
        <f>SUMIF(Calculos!$B$14:$B$63,Projeção!B31,Calculos!$N$14:$N$63)</f>
        <v>0</v>
      </c>
      <c r="P31" s="11">
        <f>SUMIF(Calculos!$B$14:$B$63,Projeção!C31,Calculos!$N$14:$N$63)</f>
        <v>0</v>
      </c>
      <c r="Q31" s="11">
        <f>SUMIF(Calculos!$B$14:$B$63,Projeção!D31,Calculos!$N$14:$N$63)</f>
        <v>0</v>
      </c>
      <c r="R31" s="11">
        <f>SUMIF(Calculos!$B$14:$B$63,Projeção!E31,Calculos!$N$14:$N$63)</f>
        <v>0</v>
      </c>
      <c r="S31" s="11">
        <f>SUMIF(Calculos!$B$14:$B$63,Projeção!F31,Calculos!$N$14:$N$63)</f>
        <v>0</v>
      </c>
      <c r="T31" s="11">
        <f>SUMIF(Calculos!$B$14:$B$63,Projeção!G31,Calculos!$N$14:$N$63)</f>
        <v>0</v>
      </c>
      <c r="U31" s="11">
        <f>SUMIF(Calculos!$B$14:$B$63,Projeção!H31,Calculos!$N$14:$N$63)</f>
        <v>0</v>
      </c>
      <c r="V31" s="11">
        <f>SUMIF(Calculos!$B$14:$B$63,Projeção!I31,Calculos!$N$14:$N$63)</f>
        <v>0</v>
      </c>
      <c r="W31" s="11">
        <f>SUMIF(Calculos!$B$14:$B$63,Projeção!J31,Calculos!$N$14:$N$63)</f>
        <v>0</v>
      </c>
      <c r="X31" s="11">
        <f>SUMIF(Calculos!$B$14:$B$63,Projeção!K31,Calculos!$N$14:$N$63)</f>
        <v>0</v>
      </c>
      <c r="Y31" s="11">
        <f>SUMIF(Calculos!$B$14:$B$63,Projeção!L31,Calculos!$N$14:$N$63)</f>
        <v>0</v>
      </c>
      <c r="Z31" s="11">
        <f>SUMIF(Calculos!$B$14:$B$63,Projeção!M31,Calculos!$N$14:$N$63)</f>
        <v>0</v>
      </c>
    </row>
    <row r="32" spans="2:26" ht="15" hidden="1" x14ac:dyDescent="0.25">
      <c r="B32" s="5"/>
      <c r="C32" s="5"/>
      <c r="D32" s="5"/>
      <c r="E32" s="5"/>
      <c r="F32" s="5"/>
      <c r="G32" s="5"/>
      <c r="H32" s="5"/>
      <c r="I32" s="5"/>
      <c r="J32" s="5"/>
      <c r="K32" s="30" t="str">
        <f t="shared" si="1"/>
        <v/>
      </c>
      <c r="L32" s="5"/>
      <c r="M32" s="5"/>
      <c r="O32" s="11">
        <f>SUMIF(Calculos!$B$14:$B$63,Projeção!B32,Calculos!$N$14:$N$63)</f>
        <v>0</v>
      </c>
      <c r="P32" s="11">
        <f>SUMIF(Calculos!$B$14:$B$63,Projeção!C32,Calculos!$N$14:$N$63)</f>
        <v>0</v>
      </c>
      <c r="Q32" s="11">
        <f>SUMIF(Calculos!$B$14:$B$63,Projeção!D32,Calculos!$N$14:$N$63)</f>
        <v>0</v>
      </c>
      <c r="R32" s="11">
        <f>SUMIF(Calculos!$B$14:$B$63,Projeção!E32,Calculos!$N$14:$N$63)</f>
        <v>0</v>
      </c>
      <c r="S32" s="11">
        <f>SUMIF(Calculos!$B$14:$B$63,Projeção!F32,Calculos!$N$14:$N$63)</f>
        <v>0</v>
      </c>
      <c r="T32" s="11">
        <f>SUMIF(Calculos!$B$14:$B$63,Projeção!G32,Calculos!$N$14:$N$63)</f>
        <v>0</v>
      </c>
      <c r="U32" s="11">
        <f>SUMIF(Calculos!$B$14:$B$63,Projeção!H32,Calculos!$N$14:$N$63)</f>
        <v>0</v>
      </c>
      <c r="V32" s="11">
        <f>SUMIF(Calculos!$B$14:$B$63,Projeção!I32,Calculos!$N$14:$N$63)</f>
        <v>0</v>
      </c>
      <c r="W32" s="11">
        <f>SUMIF(Calculos!$B$14:$B$63,Projeção!J32,Calculos!$N$14:$N$63)</f>
        <v>0</v>
      </c>
      <c r="X32" s="11">
        <f>SUMIF(Calculos!$B$14:$B$63,Projeção!K32,Calculos!$N$14:$N$63)</f>
        <v>0</v>
      </c>
      <c r="Y32" s="11">
        <f>SUMIF(Calculos!$B$14:$B$63,Projeção!L32,Calculos!$N$14:$N$63)</f>
        <v>0</v>
      </c>
      <c r="Z32" s="11">
        <f>SUMIF(Calculos!$B$14:$B$63,Projeção!M32,Calculos!$N$14:$N$63)</f>
        <v>0</v>
      </c>
    </row>
    <row r="33" spans="2:26" ht="15" hidden="1" x14ac:dyDescent="0.25">
      <c r="B33" s="5"/>
      <c r="C33" s="5"/>
      <c r="D33" s="5"/>
      <c r="E33" s="5"/>
      <c r="F33" s="5"/>
      <c r="G33" s="5"/>
      <c r="H33" s="5"/>
      <c r="I33" s="5"/>
      <c r="J33" s="5"/>
      <c r="K33" s="30" t="str">
        <f t="shared" si="1"/>
        <v/>
      </c>
      <c r="L33" s="5"/>
      <c r="M33" s="5"/>
      <c r="O33" s="11">
        <f>SUMIF(Calculos!$B$14:$B$63,Projeção!B33,Calculos!$N$14:$N$63)</f>
        <v>0</v>
      </c>
      <c r="P33" s="11">
        <f>SUMIF(Calculos!$B$14:$B$63,Projeção!C33,Calculos!$N$14:$N$63)</f>
        <v>0</v>
      </c>
      <c r="Q33" s="11">
        <f>SUMIF(Calculos!$B$14:$B$63,Projeção!D33,Calculos!$N$14:$N$63)</f>
        <v>0</v>
      </c>
      <c r="R33" s="11">
        <f>SUMIF(Calculos!$B$14:$B$63,Projeção!E33,Calculos!$N$14:$N$63)</f>
        <v>0</v>
      </c>
      <c r="S33" s="11">
        <f>SUMIF(Calculos!$B$14:$B$63,Projeção!F33,Calculos!$N$14:$N$63)</f>
        <v>0</v>
      </c>
      <c r="T33" s="11">
        <f>SUMIF(Calculos!$B$14:$B$63,Projeção!G33,Calculos!$N$14:$N$63)</f>
        <v>0</v>
      </c>
      <c r="U33" s="11">
        <f>SUMIF(Calculos!$B$14:$B$63,Projeção!H33,Calculos!$N$14:$N$63)</f>
        <v>0</v>
      </c>
      <c r="V33" s="11">
        <f>SUMIF(Calculos!$B$14:$B$63,Projeção!I33,Calculos!$N$14:$N$63)</f>
        <v>0</v>
      </c>
      <c r="W33" s="11">
        <f>SUMIF(Calculos!$B$14:$B$63,Projeção!J33,Calculos!$N$14:$N$63)</f>
        <v>0</v>
      </c>
      <c r="X33" s="11">
        <f>SUMIF(Calculos!$B$14:$B$63,Projeção!K33,Calculos!$N$14:$N$63)</f>
        <v>0</v>
      </c>
      <c r="Y33" s="11">
        <f>SUMIF(Calculos!$B$14:$B$63,Projeção!L33,Calculos!$N$14:$N$63)</f>
        <v>0</v>
      </c>
      <c r="Z33" s="11">
        <f>SUMIF(Calculos!$B$14:$B$63,Projeção!M33,Calculos!$N$14:$N$63)</f>
        <v>0</v>
      </c>
    </row>
    <row r="34" spans="2:26" ht="14.45" customHeight="1" x14ac:dyDescent="0.25">
      <c r="B34" s="5"/>
      <c r="C34" s="5"/>
      <c r="D34" s="5"/>
      <c r="E34" s="5"/>
      <c r="F34" s="5"/>
      <c r="G34" s="5"/>
      <c r="H34" s="5"/>
      <c r="I34" s="5"/>
      <c r="J34" s="5"/>
      <c r="K34" s="30" t="str">
        <f t="shared" si="1"/>
        <v/>
      </c>
      <c r="L34" s="5"/>
      <c r="M34" s="5"/>
      <c r="O34" s="11">
        <f>SUMIF(Calculos!$B$14:$B$63,Projeção!B34,Calculos!$N$14:$N$63)</f>
        <v>0</v>
      </c>
      <c r="P34" s="11">
        <f>SUMIF(Calculos!$B$14:$B$63,Projeção!C34,Calculos!$N$14:$N$63)</f>
        <v>0</v>
      </c>
      <c r="Q34" s="11">
        <f>SUMIF(Calculos!$B$14:$B$63,Projeção!D34,Calculos!$N$14:$N$63)</f>
        <v>0</v>
      </c>
      <c r="R34" s="11">
        <f>SUMIF(Calculos!$B$14:$B$63,Projeção!E34,Calculos!$N$14:$N$63)</f>
        <v>0</v>
      </c>
      <c r="S34" s="11">
        <f>SUMIF(Calculos!$B$14:$B$63,Projeção!F34,Calculos!$N$14:$N$63)</f>
        <v>0</v>
      </c>
      <c r="T34" s="11">
        <f>SUMIF(Calculos!$B$14:$B$63,Projeção!G34,Calculos!$N$14:$N$63)</f>
        <v>0</v>
      </c>
      <c r="U34" s="11">
        <f>SUMIF(Calculos!$B$14:$B$63,Projeção!H34,Calculos!$N$14:$N$63)</f>
        <v>0</v>
      </c>
      <c r="V34" s="11">
        <f>SUMIF(Calculos!$B$14:$B$63,Projeção!I34,Calculos!$N$14:$N$63)</f>
        <v>0</v>
      </c>
      <c r="W34" s="11">
        <f>SUMIF(Calculos!$B$14:$B$63,Projeção!J34,Calculos!$N$14:$N$63)</f>
        <v>0</v>
      </c>
      <c r="X34" s="11">
        <f>SUMIF(Calculos!$B$14:$B$63,Projeção!K34,Calculos!$N$14:$N$63)</f>
        <v>0</v>
      </c>
      <c r="Y34" s="11">
        <f>SUMIF(Calculos!$B$14:$B$63,Projeção!L34,Calculos!$N$14:$N$63)</f>
        <v>0</v>
      </c>
      <c r="Z34" s="11">
        <f>SUMIF(Calculos!$B$14:$B$63,Projeção!M34,Calculos!$N$14:$N$63)</f>
        <v>0</v>
      </c>
    </row>
    <row r="35" spans="2:26" ht="14.45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30" t="str">
        <f t="shared" si="1"/>
        <v/>
      </c>
      <c r="L35" s="5"/>
      <c r="M35" s="5"/>
      <c r="O35" s="28">
        <f>SUMIF(Calculos!$B$14:$B$63,Projeção!B35,Calculos!$N$14:$N$63)</f>
        <v>0</v>
      </c>
      <c r="P35" s="28">
        <f>SUMIF(Calculos!$B$14:$B$63,Projeção!C35,Calculos!$N$14:$N$63)</f>
        <v>0</v>
      </c>
      <c r="Q35" s="28">
        <f>SUMIF(Calculos!$B$14:$B$63,Projeção!D35,Calculos!$N$14:$N$63)</f>
        <v>0</v>
      </c>
      <c r="R35" s="28">
        <f>SUMIF(Calculos!$B$14:$B$63,Projeção!E35,Calculos!$N$14:$N$63)</f>
        <v>0</v>
      </c>
      <c r="S35" s="28">
        <f>SUMIF(Calculos!$B$14:$B$63,Projeção!F35,Calculos!$N$14:$N$63)</f>
        <v>0</v>
      </c>
      <c r="T35" s="28">
        <f>SUMIF(Calculos!$B$14:$B$63,Projeção!G35,Calculos!$N$14:$N$63)</f>
        <v>0</v>
      </c>
      <c r="U35" s="28">
        <f>SUMIF(Calculos!$B$14:$B$63,Projeção!H35,Calculos!$N$14:$N$63)</f>
        <v>0</v>
      </c>
      <c r="V35" s="28">
        <f>SUMIF(Calculos!$B$14:$B$63,Projeção!I35,Calculos!$N$14:$N$63)</f>
        <v>0</v>
      </c>
      <c r="W35" s="28">
        <f>SUMIF(Calculos!$B$14:$B$63,Projeção!J35,Calculos!$N$14:$N$63)</f>
        <v>0</v>
      </c>
      <c r="X35" s="28">
        <f>SUMIF(Calculos!$B$14:$B$63,Projeção!K35,Calculos!$N$14:$N$63)</f>
        <v>0</v>
      </c>
      <c r="Y35" s="28">
        <f>SUMIF(Calculos!$B$14:$B$63,Projeção!L35,Calculos!$N$14:$N$63)</f>
        <v>0</v>
      </c>
      <c r="Z35" s="28">
        <f>SUMIF(Calculos!$B$14:$B$63,Projeção!M35,Calculos!$N$14:$N$63)</f>
        <v>0</v>
      </c>
    </row>
    <row r="36" spans="2:26" ht="14.45" customHeight="1" x14ac:dyDescent="0.25">
      <c r="B36" s="5"/>
      <c r="C36" s="5"/>
      <c r="D36" s="5"/>
      <c r="E36" s="5"/>
      <c r="F36" s="5"/>
      <c r="G36" s="5"/>
      <c r="H36" s="5"/>
      <c r="I36" s="5"/>
      <c r="J36" s="5"/>
      <c r="K36" s="30" t="str">
        <f t="shared" si="1"/>
        <v/>
      </c>
      <c r="L36" s="5"/>
      <c r="M36" s="5"/>
      <c r="O36" s="28">
        <f>SUMIF(Calculos!$B$14:$B$63,Projeção!B36,Calculos!$N$14:$N$63)</f>
        <v>0</v>
      </c>
      <c r="P36" s="28">
        <f>SUMIF(Calculos!$B$14:$B$63,Projeção!C36,Calculos!$N$14:$N$63)</f>
        <v>0</v>
      </c>
      <c r="Q36" s="28">
        <f>SUMIF(Calculos!$B$14:$B$63,Projeção!D36,Calculos!$N$14:$N$63)</f>
        <v>0</v>
      </c>
      <c r="R36" s="28">
        <f>SUMIF(Calculos!$B$14:$B$63,Projeção!E36,Calculos!$N$14:$N$63)</f>
        <v>0</v>
      </c>
      <c r="S36" s="28">
        <f>SUMIF(Calculos!$B$14:$B$63,Projeção!F36,Calculos!$N$14:$N$63)</f>
        <v>0</v>
      </c>
      <c r="T36" s="28">
        <f>SUMIF(Calculos!$B$14:$B$63,Projeção!G36,Calculos!$N$14:$N$63)</f>
        <v>0</v>
      </c>
      <c r="U36" s="28">
        <f>SUMIF(Calculos!$B$14:$B$63,Projeção!H36,Calculos!$N$14:$N$63)</f>
        <v>0</v>
      </c>
      <c r="V36" s="28">
        <f>SUMIF(Calculos!$B$14:$B$63,Projeção!I36,Calculos!$N$14:$N$63)</f>
        <v>0</v>
      </c>
      <c r="W36" s="28">
        <f>SUMIF(Calculos!$B$14:$B$63,Projeção!J36,Calculos!$N$14:$N$63)</f>
        <v>0</v>
      </c>
      <c r="X36" s="28">
        <f>SUMIF(Calculos!$B$14:$B$63,Projeção!K36,Calculos!$N$14:$N$63)</f>
        <v>0</v>
      </c>
      <c r="Y36" s="28">
        <f>SUMIF(Calculos!$B$14:$B$63,Projeção!L36,Calculos!$N$14:$N$63)</f>
        <v>0</v>
      </c>
      <c r="Z36" s="28">
        <f>SUMIF(Calculos!$B$14:$B$63,Projeção!M36,Calculos!$N$14:$N$63)</f>
        <v>0</v>
      </c>
    </row>
    <row r="37" spans="2:26" ht="14.45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30" t="str">
        <f t="shared" si="1"/>
        <v/>
      </c>
      <c r="L37" s="5"/>
      <c r="M37" s="5"/>
      <c r="O37" s="28">
        <f>SUMIF(Calculos!$B$14:$B$63,Projeção!B37,Calculos!$N$14:$N$63)</f>
        <v>0</v>
      </c>
      <c r="P37" s="28">
        <f>SUMIF(Calculos!$B$14:$B$63,Projeção!C37,Calculos!$N$14:$N$63)</f>
        <v>0</v>
      </c>
      <c r="Q37" s="28">
        <f>SUMIF(Calculos!$B$14:$B$63,Projeção!D37,Calculos!$N$14:$N$63)</f>
        <v>0</v>
      </c>
      <c r="R37" s="28">
        <f>SUMIF(Calculos!$B$14:$B$63,Projeção!E37,Calculos!$N$14:$N$63)</f>
        <v>0</v>
      </c>
      <c r="S37" s="28">
        <f>SUMIF(Calculos!$B$14:$B$63,Projeção!F37,Calculos!$N$14:$N$63)</f>
        <v>0</v>
      </c>
      <c r="T37" s="28">
        <f>SUMIF(Calculos!$B$14:$B$63,Projeção!G37,Calculos!$N$14:$N$63)</f>
        <v>0</v>
      </c>
      <c r="U37" s="28">
        <f>SUMIF(Calculos!$B$14:$B$63,Projeção!H37,Calculos!$N$14:$N$63)</f>
        <v>0</v>
      </c>
      <c r="V37" s="28">
        <f>SUMIF(Calculos!$B$14:$B$63,Projeção!I37,Calculos!$N$14:$N$63)</f>
        <v>0</v>
      </c>
      <c r="W37" s="28">
        <f>SUMIF(Calculos!$B$14:$B$63,Projeção!J37,Calculos!$N$14:$N$63)</f>
        <v>0</v>
      </c>
      <c r="X37" s="28">
        <f>SUMIF(Calculos!$B$14:$B$63,Projeção!K37,Calculos!$N$14:$N$63)</f>
        <v>0</v>
      </c>
      <c r="Y37" s="28">
        <f>SUMIF(Calculos!$B$14:$B$63,Projeção!L37,Calculos!$N$14:$N$63)</f>
        <v>0</v>
      </c>
      <c r="Z37" s="28">
        <f>SUMIF(Calculos!$B$14:$B$63,Projeção!M37,Calculos!$N$14:$N$63)</f>
        <v>0</v>
      </c>
    </row>
    <row r="38" spans="2:26" ht="14.45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30" t="str">
        <f t="shared" si="1"/>
        <v/>
      </c>
      <c r="L38" s="5"/>
      <c r="M38" s="5"/>
      <c r="O38" s="28">
        <f>SUMIF(Calculos!$B$14:$B$63,Projeção!B38,Calculos!$N$14:$N$63)</f>
        <v>0</v>
      </c>
      <c r="P38" s="28">
        <f>SUMIF(Calculos!$B$14:$B$63,Projeção!C38,Calculos!$N$14:$N$63)</f>
        <v>0</v>
      </c>
      <c r="Q38" s="28">
        <f>SUMIF(Calculos!$B$14:$B$63,Projeção!D38,Calculos!$N$14:$N$63)</f>
        <v>0</v>
      </c>
      <c r="R38" s="28">
        <f>SUMIF(Calculos!$B$14:$B$63,Projeção!E38,Calculos!$N$14:$N$63)</f>
        <v>0</v>
      </c>
      <c r="S38" s="28">
        <f>SUMIF(Calculos!$B$14:$B$63,Projeção!F38,Calculos!$N$14:$N$63)</f>
        <v>0</v>
      </c>
      <c r="T38" s="28">
        <f>SUMIF(Calculos!$B$14:$B$63,Projeção!G38,Calculos!$N$14:$N$63)</f>
        <v>0</v>
      </c>
      <c r="U38" s="28">
        <f>SUMIF(Calculos!$B$14:$B$63,Projeção!H38,Calculos!$N$14:$N$63)</f>
        <v>0</v>
      </c>
      <c r="V38" s="28">
        <f>SUMIF(Calculos!$B$14:$B$63,Projeção!I38,Calculos!$N$14:$N$63)</f>
        <v>0</v>
      </c>
      <c r="W38" s="28">
        <f>SUMIF(Calculos!$B$14:$B$63,Projeção!J38,Calculos!$N$14:$N$63)</f>
        <v>0</v>
      </c>
      <c r="X38" s="28">
        <f>SUMIF(Calculos!$B$14:$B$63,Projeção!K38,Calculos!$N$14:$N$63)</f>
        <v>0</v>
      </c>
      <c r="Y38" s="28">
        <f>SUMIF(Calculos!$B$14:$B$63,Projeção!L38,Calculos!$N$14:$N$63)</f>
        <v>0</v>
      </c>
      <c r="Z38" s="28">
        <f>SUMIF(Calculos!$B$14:$B$63,Projeção!M38,Calculos!$N$14:$N$63)</f>
        <v>0</v>
      </c>
    </row>
    <row r="39" spans="2:26" ht="14.45" customHeight="1" x14ac:dyDescent="0.25">
      <c r="B39" s="5"/>
      <c r="C39" s="5"/>
      <c r="D39" s="5"/>
      <c r="E39" s="5"/>
      <c r="F39" s="5"/>
      <c r="G39" s="5"/>
      <c r="H39" s="5"/>
      <c r="I39" s="5"/>
      <c r="J39" s="5"/>
      <c r="K39" s="30" t="str">
        <f t="shared" si="1"/>
        <v/>
      </c>
      <c r="L39" s="5"/>
      <c r="M39" s="5"/>
      <c r="O39" s="28">
        <f>SUMIF(Calculos!$B$14:$B$63,Projeção!B39,Calculos!$N$14:$N$63)</f>
        <v>0</v>
      </c>
      <c r="P39" s="28">
        <f>SUMIF(Calculos!$B$14:$B$63,Projeção!C39,Calculos!$N$14:$N$63)</f>
        <v>0</v>
      </c>
      <c r="Q39" s="28">
        <f>SUMIF(Calculos!$B$14:$B$63,Projeção!D39,Calculos!$N$14:$N$63)</f>
        <v>0</v>
      </c>
      <c r="R39" s="28">
        <f>SUMIF(Calculos!$B$14:$B$63,Projeção!E39,Calculos!$N$14:$N$63)</f>
        <v>0</v>
      </c>
      <c r="S39" s="28">
        <f>SUMIF(Calculos!$B$14:$B$63,Projeção!F39,Calculos!$N$14:$N$63)</f>
        <v>0</v>
      </c>
      <c r="T39" s="28">
        <f>SUMIF(Calculos!$B$14:$B$63,Projeção!G39,Calculos!$N$14:$N$63)</f>
        <v>0</v>
      </c>
      <c r="U39" s="28">
        <f>SUMIF(Calculos!$B$14:$B$63,Projeção!H39,Calculos!$N$14:$N$63)</f>
        <v>0</v>
      </c>
      <c r="V39" s="28">
        <f>SUMIF(Calculos!$B$14:$B$63,Projeção!I39,Calculos!$N$14:$N$63)</f>
        <v>0</v>
      </c>
      <c r="W39" s="28">
        <f>SUMIF(Calculos!$B$14:$B$63,Projeção!J39,Calculos!$N$14:$N$63)</f>
        <v>0</v>
      </c>
      <c r="X39" s="28">
        <f>SUMIF(Calculos!$B$14:$B$63,Projeção!K39,Calculos!$N$14:$N$63)</f>
        <v>0</v>
      </c>
      <c r="Y39" s="28">
        <f>SUMIF(Calculos!$B$14:$B$63,Projeção!L39,Calculos!$N$14:$N$63)</f>
        <v>0</v>
      </c>
      <c r="Z39" s="28">
        <f>SUMIF(Calculos!$B$14:$B$63,Projeção!M39,Calculos!$N$14:$N$63)</f>
        <v>0</v>
      </c>
    </row>
    <row r="40" spans="2:26" ht="14.45" customHeight="1" x14ac:dyDescent="0.25">
      <c r="B40" s="5"/>
      <c r="C40" s="5"/>
      <c r="D40" s="5"/>
      <c r="E40" s="5"/>
      <c r="F40" s="5"/>
      <c r="G40" s="5"/>
      <c r="H40" s="5"/>
      <c r="I40" s="5"/>
      <c r="J40" s="5"/>
      <c r="K40" s="30" t="str">
        <f t="shared" si="1"/>
        <v/>
      </c>
      <c r="L40" s="5"/>
      <c r="M40" s="5"/>
      <c r="O40" s="28">
        <f>SUMIF(Calculos!$B$14:$B$63,Projeção!B40,Calculos!$N$14:$N$63)</f>
        <v>0</v>
      </c>
      <c r="P40" s="28">
        <f>SUMIF(Calculos!$B$14:$B$63,Projeção!C40,Calculos!$N$14:$N$63)</f>
        <v>0</v>
      </c>
      <c r="Q40" s="28">
        <f>SUMIF(Calculos!$B$14:$B$63,Projeção!D40,Calculos!$N$14:$N$63)</f>
        <v>0</v>
      </c>
      <c r="R40" s="28">
        <f>SUMIF(Calculos!$B$14:$B$63,Projeção!E40,Calculos!$N$14:$N$63)</f>
        <v>0</v>
      </c>
      <c r="S40" s="28">
        <f>SUMIF(Calculos!$B$14:$B$63,Projeção!F40,Calculos!$N$14:$N$63)</f>
        <v>0</v>
      </c>
      <c r="T40" s="28">
        <f>SUMIF(Calculos!$B$14:$B$63,Projeção!G40,Calculos!$N$14:$N$63)</f>
        <v>0</v>
      </c>
      <c r="U40" s="28">
        <f>SUMIF(Calculos!$B$14:$B$63,Projeção!H40,Calculos!$N$14:$N$63)</f>
        <v>0</v>
      </c>
      <c r="V40" s="28">
        <f>SUMIF(Calculos!$B$14:$B$63,Projeção!I40,Calculos!$N$14:$N$63)</f>
        <v>0</v>
      </c>
      <c r="W40" s="28">
        <f>SUMIF(Calculos!$B$14:$B$63,Projeção!J40,Calculos!$N$14:$N$63)</f>
        <v>0</v>
      </c>
      <c r="X40" s="28">
        <f>SUMIF(Calculos!$B$14:$B$63,Projeção!K40,Calculos!$N$14:$N$63)</f>
        <v>0</v>
      </c>
      <c r="Y40" s="28">
        <f>SUMIF(Calculos!$B$14:$B$63,Projeção!L40,Calculos!$N$14:$N$63)</f>
        <v>0</v>
      </c>
      <c r="Z40" s="28">
        <f>SUMIF(Calculos!$B$14:$B$63,Projeção!M40,Calculos!$N$14:$N$63)</f>
        <v>0</v>
      </c>
    </row>
    <row r="41" spans="2:26" ht="14.45" customHeight="1" x14ac:dyDescent="0.25">
      <c r="B41" s="5"/>
      <c r="C41" s="5"/>
      <c r="D41" s="5"/>
      <c r="E41" s="5"/>
      <c r="F41" s="5"/>
      <c r="G41" s="5"/>
      <c r="H41" s="5"/>
      <c r="I41" s="5"/>
      <c r="J41" s="5"/>
      <c r="K41" s="30" t="str">
        <f t="shared" si="1"/>
        <v/>
      </c>
      <c r="L41" s="5"/>
      <c r="M41" s="5"/>
      <c r="O41" s="28">
        <f>SUMIF(Calculos!$B$14:$B$63,Projeção!B41,Calculos!$N$14:$N$63)</f>
        <v>0</v>
      </c>
      <c r="P41" s="28">
        <f>SUMIF(Calculos!$B$14:$B$63,Projeção!C41,Calculos!$N$14:$N$63)</f>
        <v>0</v>
      </c>
      <c r="Q41" s="28">
        <f>SUMIF(Calculos!$B$14:$B$63,Projeção!D41,Calculos!$N$14:$N$63)</f>
        <v>0</v>
      </c>
      <c r="R41" s="28">
        <f>SUMIF(Calculos!$B$14:$B$63,Projeção!E41,Calculos!$N$14:$N$63)</f>
        <v>0</v>
      </c>
      <c r="S41" s="28">
        <f>SUMIF(Calculos!$B$14:$B$63,Projeção!F41,Calculos!$N$14:$N$63)</f>
        <v>0</v>
      </c>
      <c r="T41" s="28">
        <f>SUMIF(Calculos!$B$14:$B$63,Projeção!G41,Calculos!$N$14:$N$63)</f>
        <v>0</v>
      </c>
      <c r="U41" s="28">
        <f>SUMIF(Calculos!$B$14:$B$63,Projeção!H41,Calculos!$N$14:$N$63)</f>
        <v>0</v>
      </c>
      <c r="V41" s="28">
        <f>SUMIF(Calculos!$B$14:$B$63,Projeção!I41,Calculos!$N$14:$N$63)</f>
        <v>0</v>
      </c>
      <c r="W41" s="28">
        <f>SUMIF(Calculos!$B$14:$B$63,Projeção!J41,Calculos!$N$14:$N$63)</f>
        <v>0</v>
      </c>
      <c r="X41" s="28">
        <f>SUMIF(Calculos!$B$14:$B$63,Projeção!K41,Calculos!$N$14:$N$63)</f>
        <v>0</v>
      </c>
      <c r="Y41" s="28">
        <f>SUMIF(Calculos!$B$14:$B$63,Projeção!L41,Calculos!$N$14:$N$63)</f>
        <v>0</v>
      </c>
      <c r="Z41" s="28">
        <f>SUMIF(Calculos!$B$14:$B$63,Projeção!M41,Calculos!$N$14:$N$63)</f>
        <v>0</v>
      </c>
    </row>
    <row r="42" spans="2:26" ht="14.4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30" t="str">
        <f t="shared" si="1"/>
        <v/>
      </c>
      <c r="L42" s="5"/>
      <c r="M42" s="5"/>
      <c r="O42" s="28">
        <f>SUMIF(Calculos!$B$14:$B$63,Projeção!B42,Calculos!$N$14:$N$63)</f>
        <v>0</v>
      </c>
      <c r="P42" s="28">
        <f>SUMIF(Calculos!$B$14:$B$63,Projeção!C42,Calculos!$N$14:$N$63)</f>
        <v>0</v>
      </c>
      <c r="Q42" s="28">
        <f>SUMIF(Calculos!$B$14:$B$63,Projeção!D42,Calculos!$N$14:$N$63)</f>
        <v>0</v>
      </c>
      <c r="R42" s="28">
        <f>SUMIF(Calculos!$B$14:$B$63,Projeção!E42,Calculos!$N$14:$N$63)</f>
        <v>0</v>
      </c>
      <c r="S42" s="28">
        <f>SUMIF(Calculos!$B$14:$B$63,Projeção!F42,Calculos!$N$14:$N$63)</f>
        <v>0</v>
      </c>
      <c r="T42" s="28">
        <f>SUMIF(Calculos!$B$14:$B$63,Projeção!G42,Calculos!$N$14:$N$63)</f>
        <v>0</v>
      </c>
      <c r="U42" s="28">
        <f>SUMIF(Calculos!$B$14:$B$63,Projeção!H42,Calculos!$N$14:$N$63)</f>
        <v>0</v>
      </c>
      <c r="V42" s="28">
        <f>SUMIF(Calculos!$B$14:$B$63,Projeção!I42,Calculos!$N$14:$N$63)</f>
        <v>0</v>
      </c>
      <c r="W42" s="28">
        <f>SUMIF(Calculos!$B$14:$B$63,Projeção!J42,Calculos!$N$14:$N$63)</f>
        <v>0</v>
      </c>
      <c r="X42" s="28">
        <f>SUMIF(Calculos!$B$14:$B$63,Projeção!K42,Calculos!$N$14:$N$63)</f>
        <v>0</v>
      </c>
      <c r="Y42" s="28">
        <f>SUMIF(Calculos!$B$14:$B$63,Projeção!L42,Calculos!$N$14:$N$63)</f>
        <v>0</v>
      </c>
      <c r="Z42" s="28">
        <f>SUMIF(Calculos!$B$14:$B$63,Projeção!M42,Calculos!$N$14:$N$63)</f>
        <v>0</v>
      </c>
    </row>
    <row r="43" spans="2:26" ht="14.45" customHeight="1" x14ac:dyDescent="0.25">
      <c r="B43" s="5"/>
      <c r="C43" s="5"/>
      <c r="D43" s="5"/>
      <c r="E43" s="5"/>
      <c r="F43" s="5"/>
      <c r="G43" s="5"/>
      <c r="H43" s="5"/>
      <c r="I43" s="5"/>
      <c r="J43" s="5"/>
      <c r="K43" s="30" t="str">
        <f t="shared" si="1"/>
        <v/>
      </c>
      <c r="L43" s="5"/>
      <c r="M43" s="5"/>
      <c r="O43" s="28">
        <f>SUMIF(Calculos!$B$14:$B$63,Projeção!B43,Calculos!$N$14:$N$63)</f>
        <v>0</v>
      </c>
      <c r="P43" s="28">
        <f>SUMIF(Calculos!$B$14:$B$63,Projeção!C43,Calculos!$N$14:$N$63)</f>
        <v>0</v>
      </c>
      <c r="Q43" s="28">
        <f>SUMIF(Calculos!$B$14:$B$63,Projeção!D43,Calculos!$N$14:$N$63)</f>
        <v>0</v>
      </c>
      <c r="R43" s="28">
        <f>SUMIF(Calculos!$B$14:$B$63,Projeção!E43,Calculos!$N$14:$N$63)</f>
        <v>0</v>
      </c>
      <c r="S43" s="28">
        <f>SUMIF(Calculos!$B$14:$B$63,Projeção!F43,Calculos!$N$14:$N$63)</f>
        <v>0</v>
      </c>
      <c r="T43" s="28">
        <f>SUMIF(Calculos!$B$14:$B$63,Projeção!G43,Calculos!$N$14:$N$63)</f>
        <v>0</v>
      </c>
      <c r="U43" s="28">
        <f>SUMIF(Calculos!$B$14:$B$63,Projeção!H43,Calculos!$N$14:$N$63)</f>
        <v>0</v>
      </c>
      <c r="V43" s="28">
        <f>SUMIF(Calculos!$B$14:$B$63,Projeção!I43,Calculos!$N$14:$N$63)</f>
        <v>0</v>
      </c>
      <c r="W43" s="28">
        <f>SUMIF(Calculos!$B$14:$B$63,Projeção!J43,Calculos!$N$14:$N$63)</f>
        <v>0</v>
      </c>
      <c r="X43" s="28">
        <f>SUMIF(Calculos!$B$14:$B$63,Projeção!K43,Calculos!$N$14:$N$63)</f>
        <v>0</v>
      </c>
      <c r="Y43" s="28">
        <f>SUMIF(Calculos!$B$14:$B$63,Projeção!L43,Calculos!$N$14:$N$63)</f>
        <v>0</v>
      </c>
      <c r="Z43" s="28">
        <f>SUMIF(Calculos!$B$14:$B$63,Projeção!M43,Calculos!$N$14:$N$63)</f>
        <v>0</v>
      </c>
    </row>
    <row r="44" spans="2:26" ht="14.45" customHeight="1" x14ac:dyDescent="0.25">
      <c r="B44" s="5"/>
      <c r="C44" s="5"/>
      <c r="D44" s="5"/>
      <c r="E44" s="5"/>
      <c r="F44" s="5"/>
      <c r="G44" s="5"/>
      <c r="H44" s="5"/>
      <c r="I44" s="5"/>
      <c r="J44" s="5"/>
      <c r="K44" s="30" t="str">
        <f t="shared" si="1"/>
        <v/>
      </c>
      <c r="L44" s="5"/>
      <c r="M44" s="5"/>
      <c r="O44" s="28">
        <f>SUMIF(Calculos!$B$14:$B$63,Projeção!B44,Calculos!$N$14:$N$63)</f>
        <v>0</v>
      </c>
      <c r="P44" s="28">
        <f>SUMIF(Calculos!$B$14:$B$63,Projeção!C44,Calculos!$N$14:$N$63)</f>
        <v>0</v>
      </c>
      <c r="Q44" s="28">
        <f>SUMIF(Calculos!$B$14:$B$63,Projeção!D44,Calculos!$N$14:$N$63)</f>
        <v>0</v>
      </c>
      <c r="R44" s="28">
        <f>SUMIF(Calculos!$B$14:$B$63,Projeção!E44,Calculos!$N$14:$N$63)</f>
        <v>0</v>
      </c>
      <c r="S44" s="28">
        <f>SUMIF(Calculos!$B$14:$B$63,Projeção!F44,Calculos!$N$14:$N$63)</f>
        <v>0</v>
      </c>
      <c r="T44" s="28">
        <f>SUMIF(Calculos!$B$14:$B$63,Projeção!G44,Calculos!$N$14:$N$63)</f>
        <v>0</v>
      </c>
      <c r="U44" s="28">
        <f>SUMIF(Calculos!$B$14:$B$63,Projeção!H44,Calculos!$N$14:$N$63)</f>
        <v>0</v>
      </c>
      <c r="V44" s="28">
        <f>SUMIF(Calculos!$B$14:$B$63,Projeção!I44,Calculos!$N$14:$N$63)</f>
        <v>0</v>
      </c>
      <c r="W44" s="28">
        <f>SUMIF(Calculos!$B$14:$B$63,Projeção!J44,Calculos!$N$14:$N$63)</f>
        <v>0</v>
      </c>
      <c r="X44" s="28">
        <f>SUMIF(Calculos!$B$14:$B$63,Projeção!K44,Calculos!$N$14:$N$63)</f>
        <v>0</v>
      </c>
      <c r="Y44" s="28">
        <f>SUMIF(Calculos!$B$14:$B$63,Projeção!L44,Calculos!$N$14:$N$63)</f>
        <v>0</v>
      </c>
      <c r="Z44" s="28">
        <f>SUMIF(Calculos!$B$14:$B$63,Projeção!M44,Calculos!$N$14:$N$63)</f>
        <v>0</v>
      </c>
    </row>
    <row r="45" spans="2:26" ht="14.45" customHeight="1" x14ac:dyDescent="0.25">
      <c r="B45" s="5"/>
      <c r="C45" s="5"/>
      <c r="D45" s="5"/>
      <c r="E45" s="5"/>
      <c r="F45" s="5"/>
      <c r="G45" s="5"/>
      <c r="H45" s="5"/>
      <c r="I45" s="5"/>
      <c r="J45" s="5"/>
      <c r="K45" s="30" t="str">
        <f t="shared" si="1"/>
        <v/>
      </c>
      <c r="L45" s="5"/>
      <c r="M45" s="5"/>
      <c r="O45" s="28">
        <f>SUMIF(Calculos!$B$14:$B$63,Projeção!B45,Calculos!$N$14:$N$63)</f>
        <v>0</v>
      </c>
      <c r="P45" s="28">
        <f>SUMIF(Calculos!$B$14:$B$63,Projeção!C45,Calculos!$N$14:$N$63)</f>
        <v>0</v>
      </c>
      <c r="Q45" s="28">
        <f>SUMIF(Calculos!$B$14:$B$63,Projeção!D45,Calculos!$N$14:$N$63)</f>
        <v>0</v>
      </c>
      <c r="R45" s="28">
        <f>SUMIF(Calculos!$B$14:$B$63,Projeção!E45,Calculos!$N$14:$N$63)</f>
        <v>0</v>
      </c>
      <c r="S45" s="28">
        <f>SUMIF(Calculos!$B$14:$B$63,Projeção!F45,Calculos!$N$14:$N$63)</f>
        <v>0</v>
      </c>
      <c r="T45" s="28">
        <f>SUMIF(Calculos!$B$14:$B$63,Projeção!G45,Calculos!$N$14:$N$63)</f>
        <v>0</v>
      </c>
      <c r="U45" s="28">
        <f>SUMIF(Calculos!$B$14:$B$63,Projeção!H45,Calculos!$N$14:$N$63)</f>
        <v>0</v>
      </c>
      <c r="V45" s="28">
        <f>SUMIF(Calculos!$B$14:$B$63,Projeção!I45,Calculos!$N$14:$N$63)</f>
        <v>0</v>
      </c>
      <c r="W45" s="28">
        <f>SUMIF(Calculos!$B$14:$B$63,Projeção!J45,Calculos!$N$14:$N$63)</f>
        <v>0</v>
      </c>
      <c r="X45" s="28">
        <f>SUMIF(Calculos!$B$14:$B$63,Projeção!K45,Calculos!$N$14:$N$63)</f>
        <v>0</v>
      </c>
      <c r="Y45" s="28">
        <f>SUMIF(Calculos!$B$14:$B$63,Projeção!L45,Calculos!$N$14:$N$63)</f>
        <v>0</v>
      </c>
      <c r="Z45" s="28">
        <f>SUMIF(Calculos!$B$14:$B$63,Projeção!M45,Calculos!$N$14:$N$63)</f>
        <v>0</v>
      </c>
    </row>
    <row r="46" spans="2:26" ht="14.45" customHeight="1" x14ac:dyDescent="0.25">
      <c r="B46" s="5"/>
      <c r="C46" s="5"/>
      <c r="D46" s="5"/>
      <c r="E46" s="5"/>
      <c r="F46" s="5"/>
      <c r="G46" s="5"/>
      <c r="H46" s="5"/>
      <c r="I46" s="5"/>
      <c r="J46" s="5"/>
      <c r="K46" s="30" t="str">
        <f t="shared" si="1"/>
        <v/>
      </c>
      <c r="L46" s="5"/>
      <c r="M46" s="5"/>
      <c r="O46" s="28">
        <f>SUMIF(Calculos!$B$14:$B$63,Projeção!B46,Calculos!$N$14:$N$63)</f>
        <v>0</v>
      </c>
      <c r="P46" s="28">
        <f>SUMIF(Calculos!$B$14:$B$63,Projeção!C46,Calculos!$N$14:$N$63)</f>
        <v>0</v>
      </c>
      <c r="Q46" s="28">
        <f>SUMIF(Calculos!$B$14:$B$63,Projeção!D46,Calculos!$N$14:$N$63)</f>
        <v>0</v>
      </c>
      <c r="R46" s="28">
        <f>SUMIF(Calculos!$B$14:$B$63,Projeção!E46,Calculos!$N$14:$N$63)</f>
        <v>0</v>
      </c>
      <c r="S46" s="28">
        <f>SUMIF(Calculos!$B$14:$B$63,Projeção!F46,Calculos!$N$14:$N$63)</f>
        <v>0</v>
      </c>
      <c r="T46" s="28">
        <f>SUMIF(Calculos!$B$14:$B$63,Projeção!G46,Calculos!$N$14:$N$63)</f>
        <v>0</v>
      </c>
      <c r="U46" s="28">
        <f>SUMIF(Calculos!$B$14:$B$63,Projeção!H46,Calculos!$N$14:$N$63)</f>
        <v>0</v>
      </c>
      <c r="V46" s="28">
        <f>SUMIF(Calculos!$B$14:$B$63,Projeção!I46,Calculos!$N$14:$N$63)</f>
        <v>0</v>
      </c>
      <c r="W46" s="28">
        <f>SUMIF(Calculos!$B$14:$B$63,Projeção!J46,Calculos!$N$14:$N$63)</f>
        <v>0</v>
      </c>
      <c r="X46" s="28">
        <f>SUMIF(Calculos!$B$14:$B$63,Projeção!K46,Calculos!$N$14:$N$63)</f>
        <v>0</v>
      </c>
      <c r="Y46" s="28">
        <f>SUMIF(Calculos!$B$14:$B$63,Projeção!L46,Calculos!$N$14:$N$63)</f>
        <v>0</v>
      </c>
      <c r="Z46" s="28">
        <f>SUMIF(Calculos!$B$14:$B$63,Projeção!M46,Calculos!$N$14:$N$63)</f>
        <v>0</v>
      </c>
    </row>
    <row r="47" spans="2:26" ht="14.45" customHeight="1" x14ac:dyDescent="0.25">
      <c r="B47" s="5"/>
      <c r="C47" s="5"/>
      <c r="D47" s="5"/>
      <c r="E47" s="5"/>
      <c r="F47" s="5"/>
      <c r="G47" s="5"/>
      <c r="H47" s="5"/>
      <c r="I47" s="5"/>
      <c r="J47" s="5"/>
      <c r="K47" s="30" t="str">
        <f t="shared" si="1"/>
        <v/>
      </c>
      <c r="L47" s="5"/>
      <c r="M47" s="5"/>
      <c r="O47" s="28">
        <f>SUMIF(Calculos!$B$14:$B$63,Projeção!B47,Calculos!$N$14:$N$63)</f>
        <v>0</v>
      </c>
      <c r="P47" s="28">
        <f>SUMIF(Calculos!$B$14:$B$63,Projeção!C47,Calculos!$N$14:$N$63)</f>
        <v>0</v>
      </c>
      <c r="Q47" s="28">
        <f>SUMIF(Calculos!$B$14:$B$63,Projeção!D47,Calculos!$N$14:$N$63)</f>
        <v>0</v>
      </c>
      <c r="R47" s="28">
        <f>SUMIF(Calculos!$B$14:$B$63,Projeção!E47,Calculos!$N$14:$N$63)</f>
        <v>0</v>
      </c>
      <c r="S47" s="28">
        <f>SUMIF(Calculos!$B$14:$B$63,Projeção!F47,Calculos!$N$14:$N$63)</f>
        <v>0</v>
      </c>
      <c r="T47" s="28">
        <f>SUMIF(Calculos!$B$14:$B$63,Projeção!G47,Calculos!$N$14:$N$63)</f>
        <v>0</v>
      </c>
      <c r="U47" s="28">
        <f>SUMIF(Calculos!$B$14:$B$63,Projeção!H47,Calculos!$N$14:$N$63)</f>
        <v>0</v>
      </c>
      <c r="V47" s="28">
        <f>SUMIF(Calculos!$B$14:$B$63,Projeção!I47,Calculos!$N$14:$N$63)</f>
        <v>0</v>
      </c>
      <c r="W47" s="28">
        <f>SUMIF(Calculos!$B$14:$B$63,Projeção!J47,Calculos!$N$14:$N$63)</f>
        <v>0</v>
      </c>
      <c r="X47" s="28">
        <f>SUMIF(Calculos!$B$14:$B$63,Projeção!K47,Calculos!$N$14:$N$63)</f>
        <v>0</v>
      </c>
      <c r="Y47" s="28">
        <f>SUMIF(Calculos!$B$14:$B$63,Projeção!L47,Calculos!$N$14:$N$63)</f>
        <v>0</v>
      </c>
      <c r="Z47" s="28">
        <f>SUMIF(Calculos!$B$14:$B$63,Projeção!M47,Calculos!$N$14:$N$63)</f>
        <v>0</v>
      </c>
    </row>
    <row r="48" spans="2:26" ht="14.45" customHeight="1" x14ac:dyDescent="0.25">
      <c r="B48" s="5"/>
      <c r="C48" s="5"/>
      <c r="D48" s="5"/>
      <c r="E48" s="5"/>
      <c r="F48" s="5"/>
      <c r="G48" s="5"/>
      <c r="H48" s="5"/>
      <c r="I48" s="5"/>
      <c r="J48" s="5"/>
      <c r="K48" s="30" t="str">
        <f t="shared" si="1"/>
        <v/>
      </c>
      <c r="L48" s="5"/>
      <c r="M48" s="5"/>
      <c r="O48" s="28">
        <f>SUMIF(Calculos!$B$14:$B$63,Projeção!B48,Calculos!$N$14:$N$63)</f>
        <v>0</v>
      </c>
      <c r="P48" s="28">
        <f>SUMIF(Calculos!$B$14:$B$63,Projeção!C48,Calculos!$N$14:$N$63)</f>
        <v>0</v>
      </c>
      <c r="Q48" s="28">
        <f>SUMIF(Calculos!$B$14:$B$63,Projeção!D48,Calculos!$N$14:$N$63)</f>
        <v>0</v>
      </c>
      <c r="R48" s="28">
        <f>SUMIF(Calculos!$B$14:$B$63,Projeção!E48,Calculos!$N$14:$N$63)</f>
        <v>0</v>
      </c>
      <c r="S48" s="28">
        <f>SUMIF(Calculos!$B$14:$B$63,Projeção!F48,Calculos!$N$14:$N$63)</f>
        <v>0</v>
      </c>
      <c r="T48" s="28">
        <f>SUMIF(Calculos!$B$14:$B$63,Projeção!G48,Calculos!$N$14:$N$63)</f>
        <v>0</v>
      </c>
      <c r="U48" s="28">
        <f>SUMIF(Calculos!$B$14:$B$63,Projeção!H48,Calculos!$N$14:$N$63)</f>
        <v>0</v>
      </c>
      <c r="V48" s="28">
        <f>SUMIF(Calculos!$B$14:$B$63,Projeção!I48,Calculos!$N$14:$N$63)</f>
        <v>0</v>
      </c>
      <c r="W48" s="28">
        <f>SUMIF(Calculos!$B$14:$B$63,Projeção!J48,Calculos!$N$14:$N$63)</f>
        <v>0</v>
      </c>
      <c r="X48" s="28">
        <f>SUMIF(Calculos!$B$14:$B$63,Projeção!K48,Calculos!$N$14:$N$63)</f>
        <v>0</v>
      </c>
      <c r="Y48" s="28">
        <f>SUMIF(Calculos!$B$14:$B$63,Projeção!L48,Calculos!$N$14:$N$63)</f>
        <v>0</v>
      </c>
      <c r="Z48" s="28">
        <f>SUMIF(Calculos!$B$14:$B$63,Projeção!M48,Calculos!$N$14:$N$63)</f>
        <v>0</v>
      </c>
    </row>
    <row r="49" spans="2:26" ht="14.45" customHeight="1" x14ac:dyDescent="0.25">
      <c r="B49" s="5"/>
      <c r="C49" s="5"/>
      <c r="D49" s="5"/>
      <c r="E49" s="5"/>
      <c r="F49" s="5"/>
      <c r="G49" s="5"/>
      <c r="H49" s="5"/>
      <c r="I49" s="5"/>
      <c r="J49" s="5"/>
      <c r="K49" s="30" t="str">
        <f t="shared" si="1"/>
        <v/>
      </c>
      <c r="L49" s="5"/>
      <c r="M49" s="5"/>
      <c r="O49" s="28">
        <f>SUMIF(Calculos!$B$14:$B$63,Projeção!B49,Calculos!$N$14:$N$63)</f>
        <v>0</v>
      </c>
      <c r="P49" s="28">
        <f>SUMIF(Calculos!$B$14:$B$63,Projeção!C49,Calculos!$N$14:$N$63)</f>
        <v>0</v>
      </c>
      <c r="Q49" s="28">
        <f>SUMIF(Calculos!$B$14:$B$63,Projeção!D49,Calculos!$N$14:$N$63)</f>
        <v>0</v>
      </c>
      <c r="R49" s="28">
        <f>SUMIF(Calculos!$B$14:$B$63,Projeção!E49,Calculos!$N$14:$N$63)</f>
        <v>0</v>
      </c>
      <c r="S49" s="28">
        <f>SUMIF(Calculos!$B$14:$B$63,Projeção!F49,Calculos!$N$14:$N$63)</f>
        <v>0</v>
      </c>
      <c r="T49" s="28">
        <f>SUMIF(Calculos!$B$14:$B$63,Projeção!G49,Calculos!$N$14:$N$63)</f>
        <v>0</v>
      </c>
      <c r="U49" s="28">
        <f>SUMIF(Calculos!$B$14:$B$63,Projeção!H49,Calculos!$N$14:$N$63)</f>
        <v>0</v>
      </c>
      <c r="V49" s="28">
        <f>SUMIF(Calculos!$B$14:$B$63,Projeção!I49,Calculos!$N$14:$N$63)</f>
        <v>0</v>
      </c>
      <c r="W49" s="28">
        <f>SUMIF(Calculos!$B$14:$B$63,Projeção!J49,Calculos!$N$14:$N$63)</f>
        <v>0</v>
      </c>
      <c r="X49" s="28">
        <f>SUMIF(Calculos!$B$14:$B$63,Projeção!K49,Calculos!$N$14:$N$63)</f>
        <v>0</v>
      </c>
      <c r="Y49" s="28">
        <f>SUMIF(Calculos!$B$14:$B$63,Projeção!L49,Calculos!$N$14:$N$63)</f>
        <v>0</v>
      </c>
      <c r="Z49" s="28">
        <f>SUMIF(Calculos!$B$14:$B$63,Projeção!M49,Calculos!$N$14:$N$63)</f>
        <v>0</v>
      </c>
    </row>
    <row r="50" spans="2:26" ht="14.45" customHeight="1" x14ac:dyDescent="0.25">
      <c r="B50" s="5"/>
      <c r="C50" s="5"/>
      <c r="D50" s="5"/>
      <c r="E50" s="5"/>
      <c r="F50" s="5"/>
      <c r="G50" s="5"/>
      <c r="H50" s="5"/>
      <c r="I50" s="5"/>
      <c r="J50" s="5"/>
      <c r="K50" s="30" t="str">
        <f t="shared" si="1"/>
        <v/>
      </c>
      <c r="L50" s="5"/>
      <c r="M50" s="5"/>
      <c r="O50" s="28">
        <f>SUMIF(Calculos!$B$14:$B$63,Projeção!B50,Calculos!$N$14:$N$63)</f>
        <v>0</v>
      </c>
      <c r="P50" s="28">
        <f>SUMIF(Calculos!$B$14:$B$63,Projeção!C50,Calculos!$N$14:$N$63)</f>
        <v>0</v>
      </c>
      <c r="Q50" s="28">
        <f>SUMIF(Calculos!$B$14:$B$63,Projeção!D50,Calculos!$N$14:$N$63)</f>
        <v>0</v>
      </c>
      <c r="R50" s="28">
        <f>SUMIF(Calculos!$B$14:$B$63,Projeção!E50,Calculos!$N$14:$N$63)</f>
        <v>0</v>
      </c>
      <c r="S50" s="28">
        <f>SUMIF(Calculos!$B$14:$B$63,Projeção!F50,Calculos!$N$14:$N$63)</f>
        <v>0</v>
      </c>
      <c r="T50" s="28">
        <f>SUMIF(Calculos!$B$14:$B$63,Projeção!G50,Calculos!$N$14:$N$63)</f>
        <v>0</v>
      </c>
      <c r="U50" s="28">
        <f>SUMIF(Calculos!$B$14:$B$63,Projeção!H50,Calculos!$N$14:$N$63)</f>
        <v>0</v>
      </c>
      <c r="V50" s="28">
        <f>SUMIF(Calculos!$B$14:$B$63,Projeção!I50,Calculos!$N$14:$N$63)</f>
        <v>0</v>
      </c>
      <c r="W50" s="28">
        <f>SUMIF(Calculos!$B$14:$B$63,Projeção!J50,Calculos!$N$14:$N$63)</f>
        <v>0</v>
      </c>
      <c r="X50" s="28">
        <f>SUMIF(Calculos!$B$14:$B$63,Projeção!K50,Calculos!$N$14:$N$63)</f>
        <v>0</v>
      </c>
      <c r="Y50" s="28">
        <f>SUMIF(Calculos!$B$14:$B$63,Projeção!L50,Calculos!$N$14:$N$63)</f>
        <v>0</v>
      </c>
      <c r="Z50" s="28">
        <f>SUMIF(Calculos!$B$14:$B$63,Projeção!M50,Calculos!$N$14:$N$63)</f>
        <v>0</v>
      </c>
    </row>
    <row r="51" spans="2:26" ht="14.45" customHeight="1" x14ac:dyDescent="0.25">
      <c r="B51" s="5"/>
      <c r="C51" s="5"/>
      <c r="D51" s="5"/>
      <c r="E51" s="5"/>
      <c r="F51" s="5"/>
      <c r="G51" s="5"/>
      <c r="H51" s="5"/>
      <c r="I51" s="5"/>
      <c r="J51" s="5"/>
      <c r="K51" s="30" t="str">
        <f t="shared" si="1"/>
        <v/>
      </c>
      <c r="L51" s="5"/>
      <c r="M51" s="5"/>
      <c r="O51" s="28">
        <f>SUMIF(Calculos!$B$14:$B$63,Projeção!B51,Calculos!$N$14:$N$63)</f>
        <v>0</v>
      </c>
      <c r="P51" s="28">
        <f>SUMIF(Calculos!$B$14:$B$63,Projeção!C51,Calculos!$N$14:$N$63)</f>
        <v>0</v>
      </c>
      <c r="Q51" s="28">
        <f>SUMIF(Calculos!$B$14:$B$63,Projeção!D51,Calculos!$N$14:$N$63)</f>
        <v>0</v>
      </c>
      <c r="R51" s="28">
        <f>SUMIF(Calculos!$B$14:$B$63,Projeção!E51,Calculos!$N$14:$N$63)</f>
        <v>0</v>
      </c>
      <c r="S51" s="28">
        <f>SUMIF(Calculos!$B$14:$B$63,Projeção!F51,Calculos!$N$14:$N$63)</f>
        <v>0</v>
      </c>
      <c r="T51" s="28">
        <f>SUMIF(Calculos!$B$14:$B$63,Projeção!G51,Calculos!$N$14:$N$63)</f>
        <v>0</v>
      </c>
      <c r="U51" s="28">
        <f>SUMIF(Calculos!$B$14:$B$63,Projeção!H51,Calculos!$N$14:$N$63)</f>
        <v>0</v>
      </c>
      <c r="V51" s="28">
        <f>SUMIF(Calculos!$B$14:$B$63,Projeção!I51,Calculos!$N$14:$N$63)</f>
        <v>0</v>
      </c>
      <c r="W51" s="28">
        <f>SUMIF(Calculos!$B$14:$B$63,Projeção!J51,Calculos!$N$14:$N$63)</f>
        <v>0</v>
      </c>
      <c r="X51" s="28">
        <f>SUMIF(Calculos!$B$14:$B$63,Projeção!K51,Calculos!$N$14:$N$63)</f>
        <v>0</v>
      </c>
      <c r="Y51" s="28">
        <f>SUMIF(Calculos!$B$14:$B$63,Projeção!L51,Calculos!$N$14:$N$63)</f>
        <v>0</v>
      </c>
      <c r="Z51" s="28">
        <f>SUMIF(Calculos!$B$14:$B$63,Projeção!M51,Calculos!$N$14:$N$63)</f>
        <v>0</v>
      </c>
    </row>
    <row r="52" spans="2:26" ht="14.45" customHeight="1" x14ac:dyDescent="0.25">
      <c r="B52" s="5"/>
      <c r="C52" s="5"/>
      <c r="D52" s="5"/>
      <c r="E52" s="5"/>
      <c r="F52" s="5"/>
      <c r="G52" s="5"/>
      <c r="H52" s="5"/>
      <c r="I52" s="5"/>
      <c r="J52" s="5"/>
      <c r="K52" s="30" t="str">
        <f t="shared" si="1"/>
        <v/>
      </c>
      <c r="L52" s="5"/>
      <c r="M52" s="5"/>
      <c r="O52" s="28">
        <f>SUMIF(Calculos!$B$14:$B$63,Projeção!B52,Calculos!$N$14:$N$63)</f>
        <v>0</v>
      </c>
      <c r="P52" s="28">
        <f>SUMIF(Calculos!$B$14:$B$63,Projeção!C52,Calculos!$N$14:$N$63)</f>
        <v>0</v>
      </c>
      <c r="Q52" s="28">
        <f>SUMIF(Calculos!$B$14:$B$63,Projeção!D52,Calculos!$N$14:$N$63)</f>
        <v>0</v>
      </c>
      <c r="R52" s="28">
        <f>SUMIF(Calculos!$B$14:$B$63,Projeção!E52,Calculos!$N$14:$N$63)</f>
        <v>0</v>
      </c>
      <c r="S52" s="28">
        <f>SUMIF(Calculos!$B$14:$B$63,Projeção!F52,Calculos!$N$14:$N$63)</f>
        <v>0</v>
      </c>
      <c r="T52" s="28">
        <f>SUMIF(Calculos!$B$14:$B$63,Projeção!G52,Calculos!$N$14:$N$63)</f>
        <v>0</v>
      </c>
      <c r="U52" s="28">
        <f>SUMIF(Calculos!$B$14:$B$63,Projeção!H52,Calculos!$N$14:$N$63)</f>
        <v>0</v>
      </c>
      <c r="V52" s="28">
        <f>SUMIF(Calculos!$B$14:$B$63,Projeção!I52,Calculos!$N$14:$N$63)</f>
        <v>0</v>
      </c>
      <c r="W52" s="28">
        <f>SUMIF(Calculos!$B$14:$B$63,Projeção!J52,Calculos!$N$14:$N$63)</f>
        <v>0</v>
      </c>
      <c r="X52" s="28">
        <f>SUMIF(Calculos!$B$14:$B$63,Projeção!K52,Calculos!$N$14:$N$63)</f>
        <v>0</v>
      </c>
      <c r="Y52" s="28">
        <f>SUMIF(Calculos!$B$14:$B$63,Projeção!L52,Calculos!$N$14:$N$63)</f>
        <v>0</v>
      </c>
      <c r="Z52" s="28">
        <f>SUMIF(Calculos!$B$14:$B$63,Projeção!M52,Calculos!$N$14:$N$63)</f>
        <v>0</v>
      </c>
    </row>
    <row r="53" spans="2:26" ht="14.45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30" t="str">
        <f t="shared" si="1"/>
        <v/>
      </c>
      <c r="L53" s="5"/>
      <c r="M53" s="5"/>
      <c r="O53" s="28">
        <f>SUMIF(Calculos!$B$14:$B$63,Projeção!B53,Calculos!$N$14:$N$63)</f>
        <v>0</v>
      </c>
      <c r="P53" s="28">
        <f>SUMIF(Calculos!$B$14:$B$63,Projeção!C53,Calculos!$N$14:$N$63)</f>
        <v>0</v>
      </c>
      <c r="Q53" s="28">
        <f>SUMIF(Calculos!$B$14:$B$63,Projeção!D53,Calculos!$N$14:$N$63)</f>
        <v>0</v>
      </c>
      <c r="R53" s="28">
        <f>SUMIF(Calculos!$B$14:$B$63,Projeção!E53,Calculos!$N$14:$N$63)</f>
        <v>0</v>
      </c>
      <c r="S53" s="28">
        <f>SUMIF(Calculos!$B$14:$B$63,Projeção!F53,Calculos!$N$14:$N$63)</f>
        <v>0</v>
      </c>
      <c r="T53" s="28">
        <f>SUMIF(Calculos!$B$14:$B$63,Projeção!G53,Calculos!$N$14:$N$63)</f>
        <v>0</v>
      </c>
      <c r="U53" s="28">
        <f>SUMIF(Calculos!$B$14:$B$63,Projeção!H53,Calculos!$N$14:$N$63)</f>
        <v>0</v>
      </c>
      <c r="V53" s="28">
        <f>SUMIF(Calculos!$B$14:$B$63,Projeção!I53,Calculos!$N$14:$N$63)</f>
        <v>0</v>
      </c>
      <c r="W53" s="28">
        <f>SUMIF(Calculos!$B$14:$B$63,Projeção!J53,Calculos!$N$14:$N$63)</f>
        <v>0</v>
      </c>
      <c r="X53" s="28">
        <f>SUMIF(Calculos!$B$14:$B$63,Projeção!K53,Calculos!$N$14:$N$63)</f>
        <v>0</v>
      </c>
      <c r="Y53" s="28">
        <f>SUMIF(Calculos!$B$14:$B$63,Projeção!L53,Calculos!$N$14:$N$63)</f>
        <v>0</v>
      </c>
      <c r="Z53" s="28">
        <f>SUMIF(Calculos!$B$14:$B$63,Projeção!M53,Calculos!$N$14:$N$63)</f>
        <v>0</v>
      </c>
    </row>
    <row r="54" spans="2:26" ht="14.45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30" t="str">
        <f t="shared" si="1"/>
        <v/>
      </c>
      <c r="L54" s="5"/>
      <c r="M54" s="5"/>
      <c r="O54" s="28">
        <f>SUMIF(Calculos!$B$14:$B$63,Projeção!B54,Calculos!$N$14:$N$63)</f>
        <v>0</v>
      </c>
      <c r="P54" s="28">
        <f>SUMIF(Calculos!$B$14:$B$63,Projeção!C54,Calculos!$N$14:$N$63)</f>
        <v>0</v>
      </c>
      <c r="Q54" s="28">
        <f>SUMIF(Calculos!$B$14:$B$63,Projeção!D54,Calculos!$N$14:$N$63)</f>
        <v>0</v>
      </c>
      <c r="R54" s="28">
        <f>SUMIF(Calculos!$B$14:$B$63,Projeção!E54,Calculos!$N$14:$N$63)</f>
        <v>0</v>
      </c>
      <c r="S54" s="28">
        <f>SUMIF(Calculos!$B$14:$B$63,Projeção!F54,Calculos!$N$14:$N$63)</f>
        <v>0</v>
      </c>
      <c r="T54" s="28">
        <f>SUMIF(Calculos!$B$14:$B$63,Projeção!G54,Calculos!$N$14:$N$63)</f>
        <v>0</v>
      </c>
      <c r="U54" s="28">
        <f>SUMIF(Calculos!$B$14:$B$63,Projeção!H54,Calculos!$N$14:$N$63)</f>
        <v>0</v>
      </c>
      <c r="V54" s="28">
        <f>SUMIF(Calculos!$B$14:$B$63,Projeção!I54,Calculos!$N$14:$N$63)</f>
        <v>0</v>
      </c>
      <c r="W54" s="28">
        <f>SUMIF(Calculos!$B$14:$B$63,Projeção!J54,Calculos!$N$14:$N$63)</f>
        <v>0</v>
      </c>
      <c r="X54" s="28">
        <f>SUMIF(Calculos!$B$14:$B$63,Projeção!K54,Calculos!$N$14:$N$63)</f>
        <v>0</v>
      </c>
      <c r="Y54" s="28">
        <f>SUMIF(Calculos!$B$14:$B$63,Projeção!L54,Calculos!$N$14:$N$63)</f>
        <v>0</v>
      </c>
      <c r="Z54" s="28">
        <f>SUMIF(Calculos!$B$14:$B$63,Projeção!M54,Calculos!$N$14:$N$63)</f>
        <v>0</v>
      </c>
    </row>
    <row r="55" spans="2:26" ht="14.45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30" t="str">
        <f t="shared" si="1"/>
        <v/>
      </c>
      <c r="L55" s="5"/>
      <c r="M55" s="5"/>
      <c r="O55" s="28">
        <f>SUMIF(Calculos!$B$14:$B$63,Projeção!B55,Calculos!$N$14:$N$63)</f>
        <v>0</v>
      </c>
      <c r="P55" s="28">
        <f>SUMIF(Calculos!$B$14:$B$63,Projeção!C55,Calculos!$N$14:$N$63)</f>
        <v>0</v>
      </c>
      <c r="Q55" s="28">
        <f>SUMIF(Calculos!$B$14:$B$63,Projeção!D55,Calculos!$N$14:$N$63)</f>
        <v>0</v>
      </c>
      <c r="R55" s="28">
        <f>SUMIF(Calculos!$B$14:$B$63,Projeção!E55,Calculos!$N$14:$N$63)</f>
        <v>0</v>
      </c>
      <c r="S55" s="28">
        <f>SUMIF(Calculos!$B$14:$B$63,Projeção!F55,Calculos!$N$14:$N$63)</f>
        <v>0</v>
      </c>
      <c r="T55" s="28">
        <f>SUMIF(Calculos!$B$14:$B$63,Projeção!G55,Calculos!$N$14:$N$63)</f>
        <v>0</v>
      </c>
      <c r="U55" s="28">
        <f>SUMIF(Calculos!$B$14:$B$63,Projeção!H55,Calculos!$N$14:$N$63)</f>
        <v>0</v>
      </c>
      <c r="V55" s="28">
        <f>SUMIF(Calculos!$B$14:$B$63,Projeção!I55,Calculos!$N$14:$N$63)</f>
        <v>0</v>
      </c>
      <c r="W55" s="28">
        <f>SUMIF(Calculos!$B$14:$B$63,Projeção!J55,Calculos!$N$14:$N$63)</f>
        <v>0</v>
      </c>
      <c r="X55" s="28">
        <f>SUMIF(Calculos!$B$14:$B$63,Projeção!K55,Calculos!$N$14:$N$63)</f>
        <v>0</v>
      </c>
      <c r="Y55" s="28">
        <f>SUMIF(Calculos!$B$14:$B$63,Projeção!L55,Calculos!$N$14:$N$63)</f>
        <v>0</v>
      </c>
      <c r="Z55" s="28">
        <f>SUMIF(Calculos!$B$14:$B$63,Projeção!M55,Calculos!$N$14:$N$63)</f>
        <v>0</v>
      </c>
    </row>
    <row r="56" spans="2:26" ht="14.45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30" t="str">
        <f t="shared" si="1"/>
        <v/>
      </c>
      <c r="L56" s="5"/>
      <c r="M56" s="5"/>
      <c r="O56" s="28">
        <f>SUMIF(Calculos!$B$14:$B$63,Projeção!B56,Calculos!$N$14:$N$63)</f>
        <v>0</v>
      </c>
      <c r="P56" s="28">
        <f>SUMIF(Calculos!$B$14:$B$63,Projeção!C56,Calculos!$N$14:$N$63)</f>
        <v>0</v>
      </c>
      <c r="Q56" s="28">
        <f>SUMIF(Calculos!$B$14:$B$63,Projeção!D56,Calculos!$N$14:$N$63)</f>
        <v>0</v>
      </c>
      <c r="R56" s="28">
        <f>SUMIF(Calculos!$B$14:$B$63,Projeção!E56,Calculos!$N$14:$N$63)</f>
        <v>0</v>
      </c>
      <c r="S56" s="28">
        <f>SUMIF(Calculos!$B$14:$B$63,Projeção!F56,Calculos!$N$14:$N$63)</f>
        <v>0</v>
      </c>
      <c r="T56" s="28">
        <f>SUMIF(Calculos!$B$14:$B$63,Projeção!G56,Calculos!$N$14:$N$63)</f>
        <v>0</v>
      </c>
      <c r="U56" s="28">
        <f>SUMIF(Calculos!$B$14:$B$63,Projeção!H56,Calculos!$N$14:$N$63)</f>
        <v>0</v>
      </c>
      <c r="V56" s="28">
        <f>SUMIF(Calculos!$B$14:$B$63,Projeção!I56,Calculos!$N$14:$N$63)</f>
        <v>0</v>
      </c>
      <c r="W56" s="28">
        <f>SUMIF(Calculos!$B$14:$B$63,Projeção!J56,Calculos!$N$14:$N$63)</f>
        <v>0</v>
      </c>
      <c r="X56" s="28">
        <f>SUMIF(Calculos!$B$14:$B$63,Projeção!K56,Calculos!$N$14:$N$63)</f>
        <v>0</v>
      </c>
      <c r="Y56" s="28">
        <f>SUMIF(Calculos!$B$14:$B$63,Projeção!L56,Calculos!$N$14:$N$63)</f>
        <v>0</v>
      </c>
      <c r="Z56" s="28">
        <f>SUMIF(Calculos!$B$14:$B$63,Projeção!M56,Calculos!$N$14:$N$63)</f>
        <v>0</v>
      </c>
    </row>
    <row r="57" spans="2:26" ht="14.45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30" t="str">
        <f t="shared" si="1"/>
        <v/>
      </c>
      <c r="L57" s="5"/>
      <c r="M57" s="5"/>
      <c r="O57" s="28">
        <f>SUMIF(Calculos!$B$14:$B$63,Projeção!B57,Calculos!$N$14:$N$63)</f>
        <v>0</v>
      </c>
      <c r="P57" s="28">
        <f>SUMIF(Calculos!$B$14:$B$63,Projeção!C57,Calculos!$N$14:$N$63)</f>
        <v>0</v>
      </c>
      <c r="Q57" s="28">
        <f>SUMIF(Calculos!$B$14:$B$63,Projeção!D57,Calculos!$N$14:$N$63)</f>
        <v>0</v>
      </c>
      <c r="R57" s="28">
        <f>SUMIF(Calculos!$B$14:$B$63,Projeção!E57,Calculos!$N$14:$N$63)</f>
        <v>0</v>
      </c>
      <c r="S57" s="28">
        <f>SUMIF(Calculos!$B$14:$B$63,Projeção!F57,Calculos!$N$14:$N$63)</f>
        <v>0</v>
      </c>
      <c r="T57" s="28">
        <f>SUMIF(Calculos!$B$14:$B$63,Projeção!G57,Calculos!$N$14:$N$63)</f>
        <v>0</v>
      </c>
      <c r="U57" s="28">
        <f>SUMIF(Calculos!$B$14:$B$63,Projeção!H57,Calculos!$N$14:$N$63)</f>
        <v>0</v>
      </c>
      <c r="V57" s="28">
        <f>SUMIF(Calculos!$B$14:$B$63,Projeção!I57,Calculos!$N$14:$N$63)</f>
        <v>0</v>
      </c>
      <c r="W57" s="28">
        <f>SUMIF(Calculos!$B$14:$B$63,Projeção!J57,Calculos!$N$14:$N$63)</f>
        <v>0</v>
      </c>
      <c r="X57" s="28">
        <f>SUMIF(Calculos!$B$14:$B$63,Projeção!K57,Calculos!$N$14:$N$63)</f>
        <v>0</v>
      </c>
      <c r="Y57" s="28">
        <f>SUMIF(Calculos!$B$14:$B$63,Projeção!L57,Calculos!$N$14:$N$63)</f>
        <v>0</v>
      </c>
      <c r="Z57" s="28">
        <f>SUMIF(Calculos!$B$14:$B$63,Projeção!M57,Calculos!$N$14:$N$63)</f>
        <v>0</v>
      </c>
    </row>
    <row r="58" spans="2:26" ht="14.45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30" t="str">
        <f t="shared" si="1"/>
        <v/>
      </c>
      <c r="L58" s="5"/>
      <c r="M58" s="5"/>
      <c r="O58" s="28">
        <f>SUMIF(Calculos!$B$14:$B$63,Projeção!B58,Calculos!$N$14:$N$63)</f>
        <v>0</v>
      </c>
      <c r="P58" s="28">
        <f>SUMIF(Calculos!$B$14:$B$63,Projeção!C58,Calculos!$N$14:$N$63)</f>
        <v>0</v>
      </c>
      <c r="Q58" s="28">
        <f>SUMIF(Calculos!$B$14:$B$63,Projeção!D58,Calculos!$N$14:$N$63)</f>
        <v>0</v>
      </c>
      <c r="R58" s="28">
        <f>SUMIF(Calculos!$B$14:$B$63,Projeção!E58,Calculos!$N$14:$N$63)</f>
        <v>0</v>
      </c>
      <c r="S58" s="28">
        <f>SUMIF(Calculos!$B$14:$B$63,Projeção!F58,Calculos!$N$14:$N$63)</f>
        <v>0</v>
      </c>
      <c r="T58" s="28">
        <f>SUMIF(Calculos!$B$14:$B$63,Projeção!G58,Calculos!$N$14:$N$63)</f>
        <v>0</v>
      </c>
      <c r="U58" s="28">
        <f>SUMIF(Calculos!$B$14:$B$63,Projeção!H58,Calculos!$N$14:$N$63)</f>
        <v>0</v>
      </c>
      <c r="V58" s="28">
        <f>SUMIF(Calculos!$B$14:$B$63,Projeção!I58,Calculos!$N$14:$N$63)</f>
        <v>0</v>
      </c>
      <c r="W58" s="28">
        <f>SUMIF(Calculos!$B$14:$B$63,Projeção!J58,Calculos!$N$14:$N$63)</f>
        <v>0</v>
      </c>
      <c r="X58" s="28">
        <f>SUMIF(Calculos!$B$14:$B$63,Projeção!K58,Calculos!$N$14:$N$63)</f>
        <v>0</v>
      </c>
      <c r="Y58" s="28">
        <f>SUMIF(Calculos!$B$14:$B$63,Projeção!L58,Calculos!$N$14:$N$63)</f>
        <v>0</v>
      </c>
      <c r="Z58" s="28">
        <f>SUMIF(Calculos!$B$14:$B$63,Projeção!M58,Calculos!$N$14:$N$63)</f>
        <v>0</v>
      </c>
    </row>
    <row r="59" spans="2:26" ht="14.45" customHeight="1" x14ac:dyDescent="0.25">
      <c r="B59" s="5"/>
      <c r="C59" s="5"/>
      <c r="D59" s="5"/>
      <c r="E59" s="5"/>
      <c r="F59" s="5"/>
      <c r="G59" s="5"/>
      <c r="H59" s="5"/>
      <c r="I59" s="5"/>
      <c r="J59" s="5"/>
      <c r="K59" s="30" t="str">
        <f t="shared" si="1"/>
        <v/>
      </c>
      <c r="L59" s="5"/>
      <c r="M59" s="5"/>
      <c r="O59" s="28">
        <f>SUMIF(Calculos!$B$14:$B$63,Projeção!B59,Calculos!$N$14:$N$63)</f>
        <v>0</v>
      </c>
      <c r="P59" s="28">
        <f>SUMIF(Calculos!$B$14:$B$63,Projeção!C59,Calculos!$N$14:$N$63)</f>
        <v>0</v>
      </c>
      <c r="Q59" s="28">
        <f>SUMIF(Calculos!$B$14:$B$63,Projeção!D59,Calculos!$N$14:$N$63)</f>
        <v>0</v>
      </c>
      <c r="R59" s="28">
        <f>SUMIF(Calculos!$B$14:$B$63,Projeção!E59,Calculos!$N$14:$N$63)</f>
        <v>0</v>
      </c>
      <c r="S59" s="28">
        <f>SUMIF(Calculos!$B$14:$B$63,Projeção!F59,Calculos!$N$14:$N$63)</f>
        <v>0</v>
      </c>
      <c r="T59" s="28">
        <f>SUMIF(Calculos!$B$14:$B$63,Projeção!G59,Calculos!$N$14:$N$63)</f>
        <v>0</v>
      </c>
      <c r="U59" s="28">
        <f>SUMIF(Calculos!$B$14:$B$63,Projeção!H59,Calculos!$N$14:$N$63)</f>
        <v>0</v>
      </c>
      <c r="V59" s="28">
        <f>SUMIF(Calculos!$B$14:$B$63,Projeção!I59,Calculos!$N$14:$N$63)</f>
        <v>0</v>
      </c>
      <c r="W59" s="28">
        <f>SUMIF(Calculos!$B$14:$B$63,Projeção!J59,Calculos!$N$14:$N$63)</f>
        <v>0</v>
      </c>
      <c r="X59" s="28">
        <f>SUMIF(Calculos!$B$14:$B$63,Projeção!K59,Calculos!$N$14:$N$63)</f>
        <v>0</v>
      </c>
      <c r="Y59" s="28">
        <f>SUMIF(Calculos!$B$14:$B$63,Projeção!L59,Calculos!$N$14:$N$63)</f>
        <v>0</v>
      </c>
      <c r="Z59" s="28">
        <f>SUMIF(Calculos!$B$14:$B$63,Projeção!M59,Calculos!$N$14:$N$63)</f>
        <v>0</v>
      </c>
    </row>
    <row r="60" spans="2:26" ht="14.45" customHeight="1" x14ac:dyDescent="0.25">
      <c r="B60" s="5"/>
      <c r="C60" s="5"/>
      <c r="D60" s="5"/>
      <c r="E60" s="5"/>
      <c r="F60" s="5"/>
      <c r="G60" s="5"/>
      <c r="H60" s="5"/>
      <c r="I60" s="5"/>
      <c r="J60" s="5"/>
      <c r="K60" s="30" t="str">
        <f t="shared" si="1"/>
        <v/>
      </c>
      <c r="L60" s="5"/>
      <c r="M60" s="5"/>
      <c r="O60" s="28">
        <f>SUMIF(Calculos!$B$14:$B$63,Projeção!B60,Calculos!$N$14:$N$63)</f>
        <v>0</v>
      </c>
      <c r="P60" s="28">
        <f>SUMIF(Calculos!$B$14:$B$63,Projeção!C60,Calculos!$N$14:$N$63)</f>
        <v>0</v>
      </c>
      <c r="Q60" s="28">
        <f>SUMIF(Calculos!$B$14:$B$63,Projeção!D60,Calculos!$N$14:$N$63)</f>
        <v>0</v>
      </c>
      <c r="R60" s="28">
        <f>SUMIF(Calculos!$B$14:$B$63,Projeção!E60,Calculos!$N$14:$N$63)</f>
        <v>0</v>
      </c>
      <c r="S60" s="28">
        <f>SUMIF(Calculos!$B$14:$B$63,Projeção!F60,Calculos!$N$14:$N$63)</f>
        <v>0</v>
      </c>
      <c r="T60" s="28">
        <f>SUMIF(Calculos!$B$14:$B$63,Projeção!G60,Calculos!$N$14:$N$63)</f>
        <v>0</v>
      </c>
      <c r="U60" s="28">
        <f>SUMIF(Calculos!$B$14:$B$63,Projeção!H60,Calculos!$N$14:$N$63)</f>
        <v>0</v>
      </c>
      <c r="V60" s="28">
        <f>SUMIF(Calculos!$B$14:$B$63,Projeção!I60,Calculos!$N$14:$N$63)</f>
        <v>0</v>
      </c>
      <c r="W60" s="28">
        <f>SUMIF(Calculos!$B$14:$B$63,Projeção!J60,Calculos!$N$14:$N$63)</f>
        <v>0</v>
      </c>
      <c r="X60" s="28">
        <f>SUMIF(Calculos!$B$14:$B$63,Projeção!K60,Calculos!$N$14:$N$63)</f>
        <v>0</v>
      </c>
      <c r="Y60" s="28">
        <f>SUMIF(Calculos!$B$14:$B$63,Projeção!L60,Calculos!$N$14:$N$63)</f>
        <v>0</v>
      </c>
      <c r="Z60" s="28">
        <f>SUMIF(Calculos!$B$14:$B$63,Projeção!M60,Calculos!$N$14:$N$63)</f>
        <v>0</v>
      </c>
    </row>
    <row r="61" spans="2:26" ht="14.45" customHeight="1" x14ac:dyDescent="0.25">
      <c r="B61" s="5"/>
      <c r="C61" s="5"/>
      <c r="D61" s="5"/>
      <c r="E61" s="5"/>
      <c r="F61" s="5"/>
      <c r="G61" s="5"/>
      <c r="H61" s="5"/>
      <c r="I61" s="5"/>
      <c r="J61" s="5"/>
      <c r="K61" s="30" t="str">
        <f t="shared" si="1"/>
        <v/>
      </c>
      <c r="L61" s="5"/>
      <c r="M61" s="5"/>
      <c r="O61" s="28">
        <f>SUMIF(Calculos!$B$14:$B$63,Projeção!B61,Calculos!$N$14:$N$63)</f>
        <v>0</v>
      </c>
      <c r="P61" s="28">
        <f>SUMIF(Calculos!$B$14:$B$63,Projeção!C61,Calculos!$N$14:$N$63)</f>
        <v>0</v>
      </c>
      <c r="Q61" s="28">
        <f>SUMIF(Calculos!$B$14:$B$63,Projeção!D61,Calculos!$N$14:$N$63)</f>
        <v>0</v>
      </c>
      <c r="R61" s="28">
        <f>SUMIF(Calculos!$B$14:$B$63,Projeção!E61,Calculos!$N$14:$N$63)</f>
        <v>0</v>
      </c>
      <c r="S61" s="28">
        <f>SUMIF(Calculos!$B$14:$B$63,Projeção!F61,Calculos!$N$14:$N$63)</f>
        <v>0</v>
      </c>
      <c r="T61" s="28">
        <f>SUMIF(Calculos!$B$14:$B$63,Projeção!G61,Calculos!$N$14:$N$63)</f>
        <v>0</v>
      </c>
      <c r="U61" s="28">
        <f>SUMIF(Calculos!$B$14:$B$63,Projeção!H61,Calculos!$N$14:$N$63)</f>
        <v>0</v>
      </c>
      <c r="V61" s="28">
        <f>SUMIF(Calculos!$B$14:$B$63,Projeção!I61,Calculos!$N$14:$N$63)</f>
        <v>0</v>
      </c>
      <c r="W61" s="28">
        <f>SUMIF(Calculos!$B$14:$B$63,Projeção!J61,Calculos!$N$14:$N$63)</f>
        <v>0</v>
      </c>
      <c r="X61" s="28">
        <f>SUMIF(Calculos!$B$14:$B$63,Projeção!K61,Calculos!$N$14:$N$63)</f>
        <v>0</v>
      </c>
      <c r="Y61" s="28">
        <f>SUMIF(Calculos!$B$14:$B$63,Projeção!L61,Calculos!$N$14:$N$63)</f>
        <v>0</v>
      </c>
      <c r="Z61" s="28">
        <f>SUMIF(Calculos!$B$14:$B$63,Projeção!M61,Calculos!$N$14:$N$63)</f>
        <v>0</v>
      </c>
    </row>
    <row r="62" spans="2:26" ht="14.45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30" t="str">
        <f t="shared" si="1"/>
        <v/>
      </c>
      <c r="L62" s="5"/>
      <c r="M62" s="5"/>
      <c r="O62" s="28">
        <f>SUMIF(Calculos!$B$14:$B$63,Projeção!B62,Calculos!$N$14:$N$63)</f>
        <v>0</v>
      </c>
      <c r="P62" s="28">
        <f>SUMIF(Calculos!$B$14:$B$63,Projeção!C62,Calculos!$N$14:$N$63)</f>
        <v>0</v>
      </c>
      <c r="Q62" s="28">
        <f>SUMIF(Calculos!$B$14:$B$63,Projeção!D62,Calculos!$N$14:$N$63)</f>
        <v>0</v>
      </c>
      <c r="R62" s="28">
        <f>SUMIF(Calculos!$B$14:$B$63,Projeção!E62,Calculos!$N$14:$N$63)</f>
        <v>0</v>
      </c>
      <c r="S62" s="28">
        <f>SUMIF(Calculos!$B$14:$B$63,Projeção!F62,Calculos!$N$14:$N$63)</f>
        <v>0</v>
      </c>
      <c r="T62" s="28">
        <f>SUMIF(Calculos!$B$14:$B$63,Projeção!G62,Calculos!$N$14:$N$63)</f>
        <v>0</v>
      </c>
      <c r="U62" s="28">
        <f>SUMIF(Calculos!$B$14:$B$63,Projeção!H62,Calculos!$N$14:$N$63)</f>
        <v>0</v>
      </c>
      <c r="V62" s="28">
        <f>SUMIF(Calculos!$B$14:$B$63,Projeção!I62,Calculos!$N$14:$N$63)</f>
        <v>0</v>
      </c>
      <c r="W62" s="28">
        <f>SUMIF(Calculos!$B$14:$B$63,Projeção!J62,Calculos!$N$14:$N$63)</f>
        <v>0</v>
      </c>
      <c r="X62" s="28">
        <f>SUMIF(Calculos!$B$14:$B$63,Projeção!K62,Calculos!$N$14:$N$63)</f>
        <v>0</v>
      </c>
      <c r="Y62" s="28">
        <f>SUMIF(Calculos!$B$14:$B$63,Projeção!L62,Calculos!$N$14:$N$63)</f>
        <v>0</v>
      </c>
      <c r="Z62" s="28">
        <f>SUMIF(Calculos!$B$14:$B$63,Projeção!M62,Calculos!$N$14:$N$63)</f>
        <v>0</v>
      </c>
    </row>
    <row r="63" spans="2:26" ht="14.45" customHeight="1" x14ac:dyDescent="0.25">
      <c r="B63" s="5"/>
      <c r="C63" s="5"/>
      <c r="D63" s="5"/>
      <c r="E63" s="5"/>
      <c r="F63" s="5"/>
      <c r="G63" s="5"/>
      <c r="H63" s="5"/>
      <c r="I63" s="5"/>
      <c r="J63" s="5"/>
      <c r="K63" s="30" t="str">
        <f t="shared" si="1"/>
        <v/>
      </c>
      <c r="L63" s="5"/>
      <c r="M63" s="5"/>
      <c r="O63" s="28">
        <f>SUMIF(Calculos!$B$14:$B$63,Projeção!B63,Calculos!$N$14:$N$63)</f>
        <v>0</v>
      </c>
      <c r="P63" s="28">
        <f>SUMIF(Calculos!$B$14:$B$63,Projeção!C63,Calculos!$N$14:$N$63)</f>
        <v>0</v>
      </c>
      <c r="Q63" s="28">
        <f>SUMIF(Calculos!$B$14:$B$63,Projeção!D63,Calculos!$N$14:$N$63)</f>
        <v>0</v>
      </c>
      <c r="R63" s="28">
        <f>SUMIF(Calculos!$B$14:$B$63,Projeção!E63,Calculos!$N$14:$N$63)</f>
        <v>0</v>
      </c>
      <c r="S63" s="28">
        <f>SUMIF(Calculos!$B$14:$B$63,Projeção!F63,Calculos!$N$14:$N$63)</f>
        <v>0</v>
      </c>
      <c r="T63" s="28">
        <f>SUMIF(Calculos!$B$14:$B$63,Projeção!G63,Calculos!$N$14:$N$63)</f>
        <v>0</v>
      </c>
      <c r="U63" s="28">
        <f>SUMIF(Calculos!$B$14:$B$63,Projeção!H63,Calculos!$N$14:$N$63)</f>
        <v>0</v>
      </c>
      <c r="V63" s="28">
        <f>SUMIF(Calculos!$B$14:$B$63,Projeção!I63,Calculos!$N$14:$N$63)</f>
        <v>0</v>
      </c>
      <c r="W63" s="28">
        <f>SUMIF(Calculos!$B$14:$B$63,Projeção!J63,Calculos!$N$14:$N$63)</f>
        <v>0</v>
      </c>
      <c r="X63" s="28">
        <f>SUMIF(Calculos!$B$14:$B$63,Projeção!K63,Calculos!$N$14:$N$63)</f>
        <v>0</v>
      </c>
      <c r="Y63" s="28">
        <f>SUMIF(Calculos!$B$14:$B$63,Projeção!L63,Calculos!$N$14:$N$63)</f>
        <v>0</v>
      </c>
      <c r="Z63" s="28">
        <f>SUMIF(Calculos!$B$14:$B$63,Projeção!M63,Calculos!$N$14:$N$63)</f>
        <v>0</v>
      </c>
    </row>
    <row r="64" spans="2:26" ht="14.45" customHeight="1" x14ac:dyDescent="0.25">
      <c r="B64" s="12"/>
      <c r="C64" s="20"/>
      <c r="D64" s="20"/>
      <c r="E64" s="20"/>
      <c r="F64" s="20"/>
      <c r="G64" s="20"/>
      <c r="H64" s="12"/>
      <c r="I64" s="12"/>
      <c r="J64" s="12"/>
      <c r="K64" s="12"/>
      <c r="L64" s="12"/>
      <c r="M64" s="12"/>
      <c r="O64" s="28">
        <f>SUM(O14:O63)</f>
        <v>2444.4444444444443</v>
      </c>
      <c r="P64" s="28">
        <f t="shared" ref="P64:Z64" si="2">SUM(P14:P63)</f>
        <v>0</v>
      </c>
      <c r="Q64" s="28">
        <f t="shared" si="2"/>
        <v>0</v>
      </c>
      <c r="R64" s="28">
        <f t="shared" si="2"/>
        <v>0</v>
      </c>
      <c r="S64" s="28">
        <f t="shared" si="2"/>
        <v>0</v>
      </c>
      <c r="T64" s="28">
        <f t="shared" si="2"/>
        <v>0</v>
      </c>
      <c r="U64" s="28">
        <f t="shared" si="2"/>
        <v>986.66666666666674</v>
      </c>
      <c r="V64" s="28">
        <f t="shared" si="2"/>
        <v>1233.3333333333333</v>
      </c>
      <c r="W64" s="28">
        <f t="shared" si="2"/>
        <v>1397.7777777777778</v>
      </c>
      <c r="X64" s="28">
        <f t="shared" si="2"/>
        <v>0</v>
      </c>
      <c r="Y64" s="28">
        <f t="shared" si="2"/>
        <v>0</v>
      </c>
      <c r="Z64" s="28">
        <f t="shared" si="2"/>
        <v>0</v>
      </c>
    </row>
    <row r="65" spans="2:26" ht="14.45" customHeight="1" x14ac:dyDescent="0.25">
      <c r="B65" s="12"/>
      <c r="C65" s="14"/>
      <c r="D65" s="14"/>
      <c r="E65" s="14"/>
      <c r="F65" s="14"/>
      <c r="G65" s="14"/>
      <c r="H65" s="9"/>
      <c r="I65" s="12"/>
      <c r="J65" s="12"/>
      <c r="K65" s="12"/>
      <c r="L65" s="12"/>
      <c r="M65" s="12"/>
      <c r="O65" s="29">
        <f>COUNTIF(O14:O63,"&gt;0")</f>
        <v>1</v>
      </c>
      <c r="P65" s="29">
        <f t="shared" ref="P65:Z65" si="3">COUNTIF(P14:P63,"&gt;0")</f>
        <v>0</v>
      </c>
      <c r="Q65" s="29">
        <f t="shared" si="3"/>
        <v>0</v>
      </c>
      <c r="R65" s="29">
        <f t="shared" si="3"/>
        <v>0</v>
      </c>
      <c r="S65" s="29">
        <f t="shared" si="3"/>
        <v>0</v>
      </c>
      <c r="T65" s="29">
        <f t="shared" si="3"/>
        <v>0</v>
      </c>
      <c r="U65" s="29">
        <f t="shared" si="3"/>
        <v>1</v>
      </c>
      <c r="V65" s="29">
        <f t="shared" si="3"/>
        <v>1</v>
      </c>
      <c r="W65" s="29">
        <f t="shared" si="3"/>
        <v>1</v>
      </c>
      <c r="X65" s="29">
        <f t="shared" si="3"/>
        <v>0</v>
      </c>
      <c r="Y65" s="29">
        <f t="shared" si="3"/>
        <v>0</v>
      </c>
      <c r="Z65" s="29">
        <f t="shared" si="3"/>
        <v>0</v>
      </c>
    </row>
    <row r="66" spans="2:26" ht="14.45" customHeight="1" x14ac:dyDescent="0.25">
      <c r="B66" s="12"/>
      <c r="C66" s="20"/>
      <c r="D66" s="20"/>
      <c r="E66" s="20"/>
      <c r="F66" s="20"/>
      <c r="G66" s="20"/>
      <c r="H66" s="12"/>
      <c r="I66" s="12"/>
      <c r="J66" s="12"/>
      <c r="K66" s="12"/>
      <c r="L66" s="12"/>
      <c r="M66" s="12"/>
    </row>
    <row r="67" spans="2:26" ht="14.45" customHeight="1" x14ac:dyDescent="0.25">
      <c r="B67" s="12"/>
      <c r="C67" s="20"/>
      <c r="D67" s="20"/>
      <c r="E67" s="20"/>
      <c r="F67" s="20"/>
      <c r="G67" s="20"/>
      <c r="H67" s="12"/>
      <c r="I67" s="12"/>
      <c r="J67" s="12"/>
      <c r="K67" s="12"/>
      <c r="L67" s="12"/>
      <c r="M67" s="12"/>
    </row>
    <row r="68" spans="2:26" ht="14.45" customHeight="1" x14ac:dyDescent="0.25">
      <c r="B68" s="12"/>
      <c r="C68" s="20"/>
      <c r="D68" s="20"/>
      <c r="E68" s="20"/>
      <c r="F68" s="20"/>
      <c r="G68" s="20"/>
      <c r="H68" s="12"/>
      <c r="I68" s="12"/>
      <c r="J68" s="12"/>
      <c r="K68" s="12"/>
      <c r="L68" s="12"/>
      <c r="M68" s="12"/>
    </row>
    <row r="69" spans="2:26" ht="14.45" customHeight="1" x14ac:dyDescent="0.25">
      <c r="B69" s="12"/>
      <c r="C69" s="20"/>
      <c r="D69" s="20"/>
      <c r="E69" s="20"/>
      <c r="F69" s="20"/>
      <c r="G69" s="20"/>
      <c r="H69" s="12"/>
      <c r="I69" s="12"/>
      <c r="J69" s="12"/>
      <c r="K69" s="12"/>
      <c r="L69" s="12"/>
      <c r="M69" s="12"/>
    </row>
    <row r="70" spans="2:26" ht="14.45" customHeight="1" x14ac:dyDescent="0.25">
      <c r="B70" s="12"/>
      <c r="C70" s="20"/>
      <c r="D70" s="20"/>
      <c r="E70" s="20"/>
      <c r="F70" s="20"/>
      <c r="G70" s="20"/>
      <c r="H70" s="12"/>
      <c r="I70" s="12"/>
      <c r="J70" s="12"/>
      <c r="K70" s="12"/>
      <c r="L70" s="12"/>
      <c r="M70" s="12"/>
    </row>
    <row r="71" spans="2:26" ht="14.45" customHeight="1" x14ac:dyDescent="0.25">
      <c r="B71" s="12"/>
      <c r="C71" s="20"/>
      <c r="D71" s="20"/>
      <c r="E71" s="20"/>
      <c r="F71" s="20"/>
      <c r="G71" s="20"/>
      <c r="H71" s="12"/>
      <c r="I71" s="12"/>
      <c r="J71" s="12"/>
      <c r="K71" s="12"/>
      <c r="L71" s="12"/>
      <c r="M71" s="12"/>
    </row>
    <row r="72" spans="2:26" ht="14.45" customHeight="1" x14ac:dyDescent="0.25">
      <c r="B72" s="12"/>
      <c r="C72" s="20"/>
      <c r="D72" s="20"/>
      <c r="E72" s="20"/>
      <c r="F72" s="20"/>
      <c r="G72" s="20"/>
      <c r="H72" s="12"/>
      <c r="I72" s="12"/>
      <c r="J72" s="12"/>
      <c r="K72" s="12"/>
      <c r="L72" s="12"/>
      <c r="M72" s="12"/>
    </row>
    <row r="73" spans="2:26" ht="14.45" customHeight="1" x14ac:dyDescent="0.25">
      <c r="B73" s="12"/>
      <c r="C73" s="20"/>
      <c r="D73" s="20"/>
      <c r="E73" s="20"/>
      <c r="F73" s="20"/>
      <c r="G73" s="20"/>
      <c r="H73" s="12"/>
      <c r="I73" s="12"/>
      <c r="J73" s="12"/>
      <c r="K73" s="12"/>
      <c r="L73" s="12"/>
      <c r="M73" s="12"/>
    </row>
    <row r="74" spans="2:26" ht="14.45" customHeight="1" x14ac:dyDescent="0.25">
      <c r="B74" s="12"/>
      <c r="C74" s="20"/>
      <c r="D74" s="20"/>
      <c r="E74" s="20"/>
      <c r="F74" s="20"/>
      <c r="G74" s="20"/>
      <c r="H74" s="12"/>
      <c r="I74" s="12"/>
      <c r="J74" s="12"/>
      <c r="K74" s="12"/>
      <c r="L74" s="12"/>
      <c r="M74" s="12"/>
    </row>
    <row r="75" spans="2:26" ht="14.45" customHeight="1" x14ac:dyDescent="0.25">
      <c r="B75" s="12"/>
      <c r="C75" s="20"/>
      <c r="D75" s="20"/>
      <c r="E75" s="20"/>
      <c r="F75" s="20"/>
      <c r="G75" s="20"/>
      <c r="H75" s="12"/>
      <c r="I75" s="12"/>
      <c r="J75" s="12"/>
      <c r="K75" s="12"/>
      <c r="L75" s="12"/>
      <c r="M75" s="12"/>
    </row>
    <row r="76" spans="2:26" ht="14.45" customHeight="1" x14ac:dyDescent="0.25">
      <c r="B76" s="12"/>
      <c r="C76" s="20"/>
      <c r="D76" s="20"/>
      <c r="E76" s="20"/>
      <c r="F76" s="20"/>
      <c r="G76" s="20"/>
      <c r="H76" s="12"/>
      <c r="I76" s="12"/>
      <c r="J76" s="12"/>
      <c r="K76" s="12"/>
      <c r="L76" s="12"/>
      <c r="M76" s="12"/>
    </row>
    <row r="77" spans="2:26" ht="14.45" customHeight="1" x14ac:dyDescent="0.25">
      <c r="B77" s="12"/>
      <c r="C77" s="20"/>
      <c r="D77" s="20"/>
      <c r="E77" s="20"/>
      <c r="F77" s="20"/>
      <c r="G77" s="20"/>
      <c r="H77" s="12"/>
      <c r="I77" s="12"/>
      <c r="J77" s="12"/>
      <c r="K77" s="12"/>
      <c r="L77" s="12"/>
      <c r="M77" s="12"/>
    </row>
    <row r="78" spans="2:26" ht="14.45" customHeight="1" x14ac:dyDescent="0.25">
      <c r="B78" s="12"/>
      <c r="C78" s="20"/>
      <c r="D78" s="20"/>
      <c r="E78" s="20"/>
      <c r="F78" s="20"/>
      <c r="G78" s="20"/>
      <c r="H78" s="12"/>
      <c r="I78" s="12"/>
      <c r="J78" s="12"/>
      <c r="K78" s="12"/>
      <c r="L78" s="12"/>
      <c r="M78" s="12"/>
    </row>
    <row r="79" spans="2:26" ht="14.45" customHeight="1" x14ac:dyDescent="0.25">
      <c r="B79" s="12"/>
      <c r="C79" s="20"/>
      <c r="D79" s="20"/>
      <c r="E79" s="20"/>
      <c r="F79" s="20"/>
      <c r="G79" s="20"/>
      <c r="H79" s="12"/>
      <c r="I79" s="12"/>
      <c r="J79" s="12"/>
      <c r="K79" s="12"/>
      <c r="L79" s="12"/>
      <c r="M79" s="12"/>
    </row>
    <row r="80" spans="2:26" ht="14.45" customHeight="1" x14ac:dyDescent="0.25">
      <c r="B80" s="12"/>
      <c r="C80" s="20"/>
      <c r="D80" s="20"/>
      <c r="E80" s="20"/>
      <c r="F80" s="20"/>
      <c r="G80" s="20"/>
      <c r="H80" s="12"/>
      <c r="I80" s="12"/>
      <c r="J80" s="12"/>
      <c r="K80" s="12"/>
      <c r="L80" s="12"/>
      <c r="M80" s="12"/>
    </row>
    <row r="81" spans="2:13" ht="14.45" customHeight="1" x14ac:dyDescent="0.25">
      <c r="B81" s="12"/>
      <c r="C81" s="20"/>
      <c r="D81" s="20"/>
      <c r="E81" s="20"/>
      <c r="F81" s="20"/>
      <c r="G81" s="20"/>
      <c r="H81" s="12"/>
      <c r="I81" s="12"/>
      <c r="J81" s="12"/>
      <c r="K81" s="12"/>
      <c r="L81" s="12"/>
      <c r="M81" s="12"/>
    </row>
    <row r="82" spans="2:13" ht="14.45" customHeight="1" x14ac:dyDescent="0.25">
      <c r="B82" s="12"/>
      <c r="C82" s="20"/>
      <c r="D82" s="20"/>
      <c r="E82" s="20"/>
      <c r="F82" s="20"/>
      <c r="G82" s="20"/>
      <c r="H82" s="12"/>
      <c r="I82" s="12"/>
      <c r="J82" s="12"/>
      <c r="K82" s="12"/>
      <c r="L82" s="12"/>
      <c r="M82" s="12"/>
    </row>
    <row r="83" spans="2:13" ht="14.45" customHeight="1" x14ac:dyDescent="0.25">
      <c r="B83" s="12"/>
      <c r="C83" s="20"/>
      <c r="D83" s="20"/>
      <c r="E83" s="20"/>
      <c r="F83" s="20"/>
      <c r="G83" s="20"/>
      <c r="H83" s="12"/>
      <c r="I83" s="12"/>
      <c r="J83" s="12"/>
      <c r="K83" s="12"/>
      <c r="L83" s="12"/>
      <c r="M83" s="12"/>
    </row>
    <row r="84" spans="2:13" ht="14.45" customHeight="1" x14ac:dyDescent="0.25">
      <c r="B84" s="12"/>
      <c r="C84" s="20"/>
      <c r="D84" s="20"/>
      <c r="E84" s="20"/>
      <c r="F84" s="20"/>
      <c r="G84" s="20"/>
      <c r="H84" s="12"/>
      <c r="I84" s="12"/>
      <c r="J84" s="12"/>
      <c r="K84" s="12"/>
      <c r="L84" s="12"/>
      <c r="M84" s="12"/>
    </row>
    <row r="85" spans="2:13" ht="14.45" customHeight="1" x14ac:dyDescent="0.25">
      <c r="B85" s="12"/>
      <c r="C85" s="20"/>
      <c r="D85" s="20"/>
      <c r="E85" s="20"/>
      <c r="F85" s="20"/>
      <c r="G85" s="20"/>
      <c r="H85" s="12"/>
      <c r="I85" s="12"/>
      <c r="J85" s="12"/>
      <c r="K85" s="12"/>
      <c r="L85" s="12"/>
      <c r="M85" s="12"/>
    </row>
    <row r="86" spans="2:13" ht="14.45" customHeight="1" x14ac:dyDescent="0.25">
      <c r="B86" s="12"/>
      <c r="C86" s="20"/>
      <c r="D86" s="20"/>
      <c r="E86" s="20"/>
      <c r="F86" s="20"/>
      <c r="G86" s="20"/>
      <c r="H86" s="12"/>
      <c r="I86" s="12"/>
      <c r="J86" s="12"/>
      <c r="K86" s="12"/>
      <c r="L86" s="12"/>
      <c r="M86" s="12"/>
    </row>
    <row r="87" spans="2:13" ht="14.45" customHeight="1" x14ac:dyDescent="0.25">
      <c r="B87" s="12"/>
      <c r="C87" s="20"/>
      <c r="D87" s="20"/>
      <c r="E87" s="20"/>
      <c r="F87" s="20"/>
      <c r="G87" s="20"/>
      <c r="H87" s="12"/>
      <c r="I87" s="12"/>
      <c r="J87" s="12"/>
      <c r="K87" s="12"/>
      <c r="L87" s="12"/>
      <c r="M87" s="12"/>
    </row>
    <row r="88" spans="2:13" ht="14.45" customHeight="1" x14ac:dyDescent="0.25">
      <c r="B88" s="12"/>
      <c r="C88" s="20"/>
      <c r="D88" s="20"/>
      <c r="E88" s="20"/>
      <c r="F88" s="20"/>
      <c r="G88" s="20"/>
      <c r="H88" s="12"/>
      <c r="I88" s="12"/>
      <c r="J88" s="12"/>
      <c r="K88" s="12"/>
      <c r="L88" s="12"/>
      <c r="M88" s="12"/>
    </row>
    <row r="89" spans="2:13" ht="14.45" customHeight="1" x14ac:dyDescent="0.25">
      <c r="B89" s="12"/>
      <c r="C89" s="20"/>
      <c r="D89" s="20"/>
      <c r="E89" s="20"/>
      <c r="F89" s="20"/>
      <c r="G89" s="20"/>
      <c r="H89" s="12"/>
      <c r="I89" s="12"/>
      <c r="J89" s="12"/>
      <c r="K89" s="12"/>
      <c r="L89" s="12"/>
      <c r="M89" s="12"/>
    </row>
    <row r="90" spans="2:13" ht="14.45" customHeight="1" x14ac:dyDescent="0.25">
      <c r="B90" s="12"/>
      <c r="C90" s="20"/>
      <c r="D90" s="20"/>
      <c r="E90" s="20"/>
      <c r="F90" s="20"/>
      <c r="G90" s="20"/>
      <c r="H90" s="12"/>
      <c r="I90" s="12"/>
      <c r="J90" s="12"/>
      <c r="K90" s="12"/>
      <c r="L90" s="12"/>
      <c r="M90" s="12"/>
    </row>
    <row r="91" spans="2:13" ht="14.45" customHeight="1" x14ac:dyDescent="0.25">
      <c r="B91" s="12"/>
      <c r="C91" s="20"/>
      <c r="D91" s="20"/>
      <c r="E91" s="20"/>
      <c r="F91" s="20"/>
      <c r="G91" s="20"/>
      <c r="H91" s="12"/>
      <c r="I91" s="12"/>
      <c r="J91" s="12"/>
      <c r="K91" s="12"/>
      <c r="L91" s="12"/>
      <c r="M91" s="12"/>
    </row>
  </sheetData>
  <mergeCells count="2">
    <mergeCell ref="C10:G10"/>
    <mergeCell ref="B12:M12"/>
  </mergeCells>
  <phoneticPr fontId="6" type="noConversion"/>
  <conditionalFormatting sqref="B14:M63">
    <cfRule type="notContainsBlanks" dxfId="3" priority="3">
      <formula>LEN(TRIM(B14))&gt;0</formula>
    </cfRule>
  </conditionalFormatting>
  <dataValidations count="1">
    <dataValidation type="list" allowBlank="1" showInputMessage="1" showErrorMessage="1" sqref="B14:M63" xr:uid="{CE839EA4-9AA5-4324-8E06-ECFC94F100E3}">
      <formula1>colab</formula1>
    </dataValidation>
  </dataValidations>
  <printOptions horizontalCentered="1"/>
  <pageMargins left="0.19685039370078741" right="0.19685039370078741" top="0.39370078740157483" bottom="0.78740157480314965" header="0.31496062992125984" footer="0.31496062992125984"/>
  <pageSetup paperSize="9" scale="67" fitToHeight="3" orientation="portrait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8AFA-8A72-43E8-96F5-CD3843E936D9}">
  <sheetPr codeName="Planilha4">
    <tabColor theme="8" tint="-0.499984740745262"/>
    <pageSetUpPr fitToPage="1"/>
  </sheetPr>
  <dimension ref="A1:V43"/>
  <sheetViews>
    <sheetView showGridLines="0" showRowColHeaders="0" tabSelected="1" workbookViewId="0"/>
  </sheetViews>
  <sheetFormatPr defaultColWidth="0" defaultRowHeight="14.45" customHeight="1" x14ac:dyDescent="0.25"/>
  <cols>
    <col min="1" max="21" width="8.85546875" customWidth="1"/>
    <col min="22" max="22" width="2.85546875" customWidth="1"/>
    <col min="23" max="16384" width="8.85546875" hidden="1"/>
  </cols>
  <sheetData>
    <row r="1" spans="2:21" ht="15" x14ac:dyDescent="0.25"/>
    <row r="2" spans="2:21" ht="15" x14ac:dyDescent="0.25"/>
    <row r="3" spans="2:21" ht="15" x14ac:dyDescent="0.25"/>
    <row r="4" spans="2:21" ht="2.1" customHeight="1" x14ac:dyDescent="0.25"/>
    <row r="5" spans="2:21" s="1" customFormat="1" ht="5.0999999999999996" customHeight="1" x14ac:dyDescent="0.25"/>
    <row r="6" spans="2:21" ht="3" customHeight="1" x14ac:dyDescent="0.25"/>
    <row r="7" spans="2:21" s="1" customFormat="1" ht="5.0999999999999996" customHeight="1" x14ac:dyDescent="0.25"/>
    <row r="8" spans="2:21" ht="2.1" customHeight="1" x14ac:dyDescent="0.25"/>
    <row r="9" spans="2:21" ht="30" customHeight="1" x14ac:dyDescent="0.25"/>
    <row r="10" spans="2:21" ht="5.0999999999999996" customHeight="1" x14ac:dyDescent="0.25"/>
    <row r="11" spans="2:21" ht="35.1" customHeight="1" x14ac:dyDescent="0.25">
      <c r="B11" s="53" t="s">
        <v>0</v>
      </c>
      <c r="C11" s="53"/>
      <c r="D11" s="45" t="str">
        <f>Menu!G26</f>
        <v>F.A Treianamentos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46"/>
    </row>
    <row r="12" spans="2:21" ht="5.0999999999999996" customHeight="1" x14ac:dyDescent="0.25"/>
    <row r="13" spans="2:21" ht="15" x14ac:dyDescent="0.25">
      <c r="B13" s="6"/>
      <c r="E13" s="7"/>
    </row>
    <row r="15" spans="2:21" ht="14.45" customHeight="1" x14ac:dyDescent="0.25">
      <c r="E15" s="7"/>
      <c r="R15" s="52"/>
      <c r="S15" s="52"/>
      <c r="T15" s="52"/>
      <c r="U15" s="52"/>
    </row>
    <row r="16" spans="2:21" ht="15" x14ac:dyDescent="0.25">
      <c r="E16" s="7"/>
      <c r="L16" s="4"/>
      <c r="R16" s="52"/>
      <c r="S16" s="52"/>
      <c r="T16" s="52"/>
      <c r="U16" s="52"/>
    </row>
    <row r="17" spans="2:21" ht="15" x14ac:dyDescent="0.25">
      <c r="E17" s="7"/>
      <c r="L17" s="4"/>
      <c r="R17" s="52"/>
      <c r="S17" s="52"/>
      <c r="T17" s="52"/>
      <c r="U17" s="52"/>
    </row>
    <row r="18" spans="2:21" ht="15" x14ac:dyDescent="0.25">
      <c r="E18" s="7"/>
      <c r="L18" s="4"/>
      <c r="R18" s="52"/>
      <c r="S18" s="52"/>
      <c r="T18" s="52"/>
      <c r="U18" s="52"/>
    </row>
    <row r="19" spans="2:21" ht="15" x14ac:dyDescent="0.25">
      <c r="E19" s="7"/>
      <c r="L19" s="4"/>
    </row>
    <row r="20" spans="2:21" ht="15" x14ac:dyDescent="0.25">
      <c r="E20" s="7"/>
    </row>
    <row r="21" spans="2:21" ht="15" x14ac:dyDescent="0.25">
      <c r="E21" s="7"/>
    </row>
    <row r="22" spans="2:21" ht="15" x14ac:dyDescent="0.25">
      <c r="E22" s="7"/>
    </row>
    <row r="23" spans="2:21" ht="15" x14ac:dyDescent="0.25">
      <c r="E23" s="7"/>
    </row>
    <row r="24" spans="2:21" ht="15" x14ac:dyDescent="0.25">
      <c r="E24" s="7"/>
    </row>
    <row r="25" spans="2:21" ht="15.75" x14ac:dyDescent="0.25">
      <c r="B25" s="22"/>
      <c r="C25" s="7"/>
    </row>
    <row r="26" spans="2:21" ht="14.45" customHeight="1" x14ac:dyDescent="0.25">
      <c r="K26" s="8"/>
      <c r="L26" s="8"/>
      <c r="M26" s="8"/>
    </row>
    <row r="27" spans="2:21" ht="15" x14ac:dyDescent="0.25">
      <c r="J27" s="8"/>
      <c r="K27" s="8"/>
      <c r="L27" s="8"/>
      <c r="M27" s="8"/>
    </row>
    <row r="28" spans="2:21" ht="15" x14ac:dyDescent="0.25">
      <c r="J28" s="8"/>
      <c r="K28" s="8"/>
      <c r="L28" s="8"/>
      <c r="M28" s="8"/>
    </row>
    <row r="29" spans="2:21" ht="14.45" customHeight="1" x14ac:dyDescent="0.25">
      <c r="J29" s="8"/>
      <c r="K29" s="8"/>
      <c r="L29" s="8"/>
      <c r="M29" s="8"/>
    </row>
    <row r="30" spans="2:21" ht="14.45" customHeight="1" x14ac:dyDescent="0.25">
      <c r="J30" s="8"/>
      <c r="K30" s="8"/>
      <c r="L30" s="8"/>
      <c r="M30" s="8"/>
    </row>
    <row r="33" customFormat="1" ht="14.45" customHeight="1" x14ac:dyDescent="0.25"/>
    <row r="34" customFormat="1" ht="14.45" customHeight="1" x14ac:dyDescent="0.25"/>
    <row r="35" customFormat="1" ht="14.45" customHeight="1" x14ac:dyDescent="0.25"/>
    <row r="36" customFormat="1" ht="14.45" customHeight="1" x14ac:dyDescent="0.25"/>
    <row r="37" customFormat="1" ht="14.45" customHeight="1" x14ac:dyDescent="0.25"/>
    <row r="38" customFormat="1" ht="14.45" customHeight="1" x14ac:dyDescent="0.25"/>
    <row r="39" customFormat="1" ht="14.45" customHeight="1" x14ac:dyDescent="0.25"/>
    <row r="40" customFormat="1" ht="14.45" customHeight="1" x14ac:dyDescent="0.25"/>
    <row r="41" customFormat="1" ht="14.45" customHeight="1" x14ac:dyDescent="0.25"/>
    <row r="42" customFormat="1" ht="14.45" customHeight="1" x14ac:dyDescent="0.25"/>
    <row r="43" customFormat="1" ht="14.45" customHeight="1" x14ac:dyDescent="0.25"/>
  </sheetData>
  <sheetProtection algorithmName="SHA-512" hashValue="NrC2QTqU3bYSlloBPzyn6tVK9ggRNR/bOSoYVy5LRjXbyO511Lq/0hwykzmMS861L0gByNhJuxvECHYET9KwMw==" saltValue="GtvxfXNiwaXxWONkSNK7VA==" spinCount="100000" sheet="1" selectLockedCells="1" selectUnlockedCells="1"/>
  <mergeCells count="3">
    <mergeCell ref="R15:U18"/>
    <mergeCell ref="B11:C11"/>
    <mergeCell ref="D11:U11"/>
  </mergeCells>
  <conditionalFormatting sqref="D11:U11">
    <cfRule type="cellIs" dxfId="2" priority="3" operator="equal">
      <formula>0</formula>
    </cfRule>
  </conditionalFormatting>
  <conditionalFormatting sqref="J27:M30 K26:M26 R15">
    <cfRule type="cellIs" dxfId="1" priority="1" operator="equal">
      <formula>"Atenção. A média do colaborador está abaixo da média da empresa."</formula>
    </cfRule>
    <cfRule type="cellIs" dxfId="0" priority="2" operator="equal">
      <formula>"Parabéns! A média do colaborador está igual ou acima da média da empresa."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7E1BB-DD18-4AE7-8F93-23684D7A1801}">
  <sheetPr codeName="Planilha3">
    <tabColor theme="5"/>
  </sheetPr>
  <dimension ref="A1:M159"/>
  <sheetViews>
    <sheetView showGridLines="0" showRowColHeaders="0" workbookViewId="0">
      <pane ySplit="10" topLeftCell="A11" activePane="bottomLeft" state="frozen"/>
      <selection pane="bottomLeft" activeCell="H123" sqref="H123"/>
    </sheetView>
  </sheetViews>
  <sheetFormatPr defaultColWidth="0" defaultRowHeight="14.45" customHeight="1" zeroHeight="1" x14ac:dyDescent="0.25"/>
  <cols>
    <col min="1" max="1" width="1.85546875" customWidth="1"/>
    <col min="2" max="2" width="40.85546875" customWidth="1"/>
    <col min="3" max="3" width="17.85546875" customWidth="1"/>
    <col min="4" max="4" width="1.85546875" customWidth="1"/>
    <col min="5" max="5" width="40.85546875" customWidth="1"/>
    <col min="6" max="6" width="17.85546875" customWidth="1"/>
    <col min="7" max="7" width="1.85546875" customWidth="1"/>
    <col min="8" max="8" width="52.42578125" customWidth="1"/>
    <col min="9" max="9" width="25.85546875" customWidth="1"/>
    <col min="10" max="10" width="1.85546875" customWidth="1"/>
    <col min="11" max="11" width="25" hidden="1" customWidth="1"/>
    <col min="12" max="12" width="6.85546875" hidden="1" customWidth="1"/>
    <col min="13" max="13" width="3.85546875" hidden="1" customWidth="1"/>
    <col min="14" max="16384" width="8.85546875" hidden="1"/>
  </cols>
  <sheetData>
    <row r="1" spans="2:2" ht="15" x14ac:dyDescent="0.25"/>
    <row r="2" spans="2:2" ht="15" x14ac:dyDescent="0.25"/>
    <row r="3" spans="2:2" ht="15" x14ac:dyDescent="0.25"/>
    <row r="4" spans="2:2" ht="2.1" customHeight="1" x14ac:dyDescent="0.25"/>
    <row r="5" spans="2:2" s="1" customFormat="1" ht="5.0999999999999996" customHeight="1" x14ac:dyDescent="0.25"/>
    <row r="6" spans="2:2" ht="3" customHeight="1" x14ac:dyDescent="0.25"/>
    <row r="7" spans="2:2" s="1" customFormat="1" ht="5.0999999999999996" customHeight="1" x14ac:dyDescent="0.25"/>
    <row r="8" spans="2:2" ht="2.1" customHeight="1" x14ac:dyDescent="0.25"/>
    <row r="9" spans="2:2" ht="24.95" customHeight="1" x14ac:dyDescent="0.25"/>
    <row r="10" spans="2:2" ht="24.95" customHeight="1" x14ac:dyDescent="0.25"/>
    <row r="11" spans="2:2" ht="14.45" customHeight="1" x14ac:dyDescent="0.3">
      <c r="B11" s="2"/>
    </row>
    <row r="12" spans="2:2" ht="14.45" customHeight="1" x14ac:dyDescent="0.25"/>
    <row r="13" spans="2:2" ht="14.45" customHeight="1" x14ac:dyDescent="0.25"/>
    <row r="14" spans="2:2" ht="14.45" customHeight="1" x14ac:dyDescent="0.25"/>
    <row r="15" spans="2:2" ht="14.45" customHeight="1" x14ac:dyDescent="0.25"/>
    <row r="16" spans="2:2" ht="14.45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  <row r="21" ht="14.45" customHeight="1" x14ac:dyDescent="0.25"/>
    <row r="22" ht="14.45" customHeight="1" x14ac:dyDescent="0.25"/>
    <row r="23" ht="14.45" customHeight="1" x14ac:dyDescent="0.25"/>
    <row r="24" ht="14.45" customHeight="1" x14ac:dyDescent="0.25"/>
    <row r="25" ht="14.45" customHeight="1" x14ac:dyDescent="0.25"/>
    <row r="26" ht="14.45" customHeight="1" x14ac:dyDescent="0.25"/>
    <row r="27" ht="14.45" customHeight="1" x14ac:dyDescent="0.25"/>
    <row r="28" ht="14.45" customHeight="1" x14ac:dyDescent="0.25"/>
    <row r="29" ht="14.45" customHeight="1" x14ac:dyDescent="0.25"/>
    <row r="30" ht="14.45" customHeight="1" x14ac:dyDescent="0.25"/>
    <row r="31" ht="14.45" customHeight="1" x14ac:dyDescent="0.25"/>
    <row r="32" ht="14.45" customHeight="1" x14ac:dyDescent="0.25"/>
    <row r="33" spans="2:2" ht="14.45" customHeight="1" x14ac:dyDescent="0.25"/>
    <row r="34" spans="2:2" ht="14.45" customHeight="1" x14ac:dyDescent="0.3">
      <c r="B34" s="2"/>
    </row>
    <row r="35" spans="2:2" ht="14.45" customHeight="1" x14ac:dyDescent="0.25"/>
    <row r="36" spans="2:2" ht="14.45" customHeight="1" x14ac:dyDescent="0.25"/>
    <row r="37" spans="2:2" ht="15" customHeight="1" x14ac:dyDescent="0.25"/>
    <row r="38" spans="2:2" ht="15" customHeight="1" x14ac:dyDescent="0.25"/>
    <row r="39" spans="2:2" ht="15" customHeight="1" x14ac:dyDescent="0.25"/>
    <row r="40" spans="2:2" ht="15" customHeight="1" x14ac:dyDescent="0.25"/>
    <row r="41" spans="2:2" ht="15" customHeight="1" x14ac:dyDescent="0.25"/>
    <row r="42" spans="2:2" ht="15" customHeight="1" x14ac:dyDescent="0.25"/>
    <row r="43" spans="2:2" ht="15" customHeight="1" x14ac:dyDescent="0.25"/>
    <row r="44" spans="2:2" ht="15" customHeight="1" x14ac:dyDescent="0.25"/>
    <row r="45" spans="2:2" ht="15" customHeight="1" x14ac:dyDescent="0.25"/>
    <row r="46" spans="2:2" ht="15" customHeight="1" x14ac:dyDescent="0.25"/>
    <row r="47" spans="2:2" ht="15" customHeight="1" x14ac:dyDescent="0.25"/>
    <row r="48" spans="2:2" ht="15" customHeight="1" x14ac:dyDescent="0.25"/>
    <row r="49" spans="2:2" ht="14.45" customHeight="1" x14ac:dyDescent="0.25"/>
    <row r="50" spans="2:2" ht="14.45" customHeight="1" x14ac:dyDescent="0.25"/>
    <row r="51" spans="2:2" ht="14.45" customHeight="1" x14ac:dyDescent="0.25"/>
    <row r="52" spans="2:2" ht="14.45" customHeight="1" x14ac:dyDescent="0.25"/>
    <row r="53" spans="2:2" ht="14.45" customHeight="1" x14ac:dyDescent="0.25"/>
    <row r="54" spans="2:2" ht="14.45" customHeight="1" x14ac:dyDescent="0.25"/>
    <row r="55" spans="2:2" ht="14.45" customHeight="1" x14ac:dyDescent="0.25"/>
    <row r="56" spans="2:2" ht="14.45" customHeight="1" x14ac:dyDescent="0.25"/>
    <row r="57" spans="2:2" ht="14.45" customHeight="1" x14ac:dyDescent="0.25"/>
    <row r="58" spans="2:2" ht="14.45" customHeight="1" x14ac:dyDescent="0.3">
      <c r="B58" s="2"/>
    </row>
    <row r="59" spans="2:2" ht="14.45" customHeight="1" x14ac:dyDescent="0.25"/>
    <row r="60" spans="2:2" ht="14.45" customHeight="1" x14ac:dyDescent="0.25"/>
    <row r="61" spans="2:2" ht="14.45" customHeight="1" x14ac:dyDescent="0.25"/>
    <row r="62" spans="2:2" ht="14.45" customHeight="1" x14ac:dyDescent="0.25"/>
    <row r="63" spans="2:2" ht="14.45" customHeight="1" x14ac:dyDescent="0.25"/>
    <row r="64" spans="2:2" ht="14.45" customHeight="1" x14ac:dyDescent="0.25"/>
    <row r="65" spans="2:2" ht="14.45" customHeight="1" x14ac:dyDescent="0.25"/>
    <row r="66" spans="2:2" ht="14.45" customHeight="1" x14ac:dyDescent="0.25"/>
    <row r="67" spans="2:2" ht="14.45" customHeight="1" x14ac:dyDescent="0.25"/>
    <row r="68" spans="2:2" ht="14.45" customHeight="1" x14ac:dyDescent="0.25"/>
    <row r="69" spans="2:2" ht="14.45" customHeight="1" x14ac:dyDescent="0.25"/>
    <row r="70" spans="2:2" ht="14.45" customHeight="1" x14ac:dyDescent="0.25"/>
    <row r="71" spans="2:2" ht="14.45" customHeight="1" x14ac:dyDescent="0.25"/>
    <row r="72" spans="2:2" ht="14.45" customHeight="1" x14ac:dyDescent="0.25"/>
    <row r="73" spans="2:2" ht="14.45" customHeight="1" x14ac:dyDescent="0.25"/>
    <row r="74" spans="2:2" ht="14.45" customHeight="1" x14ac:dyDescent="0.25"/>
    <row r="75" spans="2:2" ht="14.45" customHeight="1" x14ac:dyDescent="0.25"/>
    <row r="76" spans="2:2" ht="14.45" customHeight="1" x14ac:dyDescent="0.25"/>
    <row r="77" spans="2:2" ht="14.45" customHeight="1" x14ac:dyDescent="0.25"/>
    <row r="78" spans="2:2" ht="14.45" customHeight="1" x14ac:dyDescent="0.25"/>
    <row r="79" spans="2:2" ht="14.45" customHeight="1" x14ac:dyDescent="0.3">
      <c r="B79" s="2"/>
    </row>
    <row r="80" spans="2:2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spans="2:2" ht="14.45" customHeight="1" x14ac:dyDescent="0.25"/>
    <row r="98" spans="2:2" ht="14.45" customHeight="1" x14ac:dyDescent="0.25"/>
    <row r="99" spans="2:2" ht="14.45" customHeight="1" x14ac:dyDescent="0.25"/>
    <row r="100" spans="2:2" ht="14.45" customHeight="1" x14ac:dyDescent="0.25"/>
    <row r="101" spans="2:2" ht="14.45" customHeight="1" x14ac:dyDescent="0.25"/>
    <row r="102" spans="2:2" ht="14.45" customHeight="1" x14ac:dyDescent="0.25"/>
    <row r="103" spans="2:2" ht="14.45" customHeight="1" x14ac:dyDescent="0.25"/>
    <row r="104" spans="2:2" ht="14.45" customHeight="1" x14ac:dyDescent="0.25"/>
    <row r="105" spans="2:2" ht="14.45" customHeight="1" x14ac:dyDescent="0.3">
      <c r="B105" s="2"/>
    </row>
    <row r="106" spans="2:2" ht="14.45" customHeight="1" x14ac:dyDescent="0.25"/>
    <row r="107" spans="2:2" ht="14.45" customHeight="1" x14ac:dyDescent="0.25"/>
    <row r="108" spans="2:2" ht="14.45" customHeight="1" x14ac:dyDescent="0.25"/>
    <row r="109" spans="2:2" ht="14.45" customHeight="1" x14ac:dyDescent="0.25"/>
    <row r="110" spans="2:2" ht="14.45" customHeight="1" x14ac:dyDescent="0.25"/>
    <row r="111" spans="2:2" ht="14.45" customHeight="1" x14ac:dyDescent="0.25"/>
    <row r="112" spans="2: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spans="2:2" ht="14.45" customHeight="1" x14ac:dyDescent="0.25"/>
    <row r="146" spans="2:2" ht="14.45" customHeight="1" x14ac:dyDescent="0.3">
      <c r="B146" s="2"/>
    </row>
    <row r="147" spans="2:2" ht="14.45" customHeight="1" x14ac:dyDescent="0.25"/>
    <row r="148" spans="2:2" ht="14.45" customHeight="1" x14ac:dyDescent="0.25"/>
    <row r="149" spans="2:2" ht="14.45" customHeight="1" x14ac:dyDescent="0.25"/>
    <row r="150" spans="2:2" ht="14.45" customHeight="1" x14ac:dyDescent="0.25"/>
    <row r="151" spans="2:2" ht="14.45" customHeight="1" x14ac:dyDescent="0.25"/>
    <row r="152" spans="2:2" ht="14.45" customHeight="1" x14ac:dyDescent="0.25"/>
    <row r="153" spans="2:2" ht="14.45" customHeight="1" x14ac:dyDescent="0.25"/>
    <row r="154" spans="2:2" ht="14.45" customHeight="1" x14ac:dyDescent="0.25"/>
    <row r="155" spans="2:2" ht="14.45" customHeight="1" x14ac:dyDescent="0.25"/>
    <row r="156" spans="2:2" ht="14.45" customHeight="1" x14ac:dyDescent="0.25"/>
    <row r="157" spans="2:2" ht="14.45" customHeight="1" x14ac:dyDescent="0.25"/>
    <row r="158" spans="2:2" ht="14.45" customHeight="1" x14ac:dyDescent="0.25"/>
    <row r="159" spans="2:2" ht="14.45" customHeight="1" x14ac:dyDescent="0.25"/>
  </sheetData>
  <sheetProtection algorithmName="SHA-512" hashValue="I0weurlMHc4XUAO+5gaRl6/hdA3suIZTKfAysB7XzX1nKG5UHgfymyblVCDf+7ZHHGJDNvcSyB9dodb+q/GQ5g==" saltValue="GEgfMHufDYZkde+nK8fsQw==" spinCount="100000" sheet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A556-EF87-4E74-AD1D-F244D27C967B}">
  <sheetPr codeName="Planilha5">
    <tabColor theme="8" tint="-0.499984740745262"/>
  </sheetPr>
  <dimension ref="A1:F11"/>
  <sheetViews>
    <sheetView workbookViewId="0">
      <selection activeCell="B2" sqref="B2"/>
    </sheetView>
  </sheetViews>
  <sheetFormatPr defaultRowHeight="15" x14ac:dyDescent="0.25"/>
  <cols>
    <col min="1" max="1" width="14.5703125" bestFit="1" customWidth="1"/>
    <col min="2" max="3" width="20.85546875" customWidth="1"/>
    <col min="4" max="4" width="11.42578125" bestFit="1" customWidth="1"/>
    <col min="6" max="6" width="9.85546875" bestFit="1" customWidth="1"/>
    <col min="7" max="7" width="29.140625" customWidth="1"/>
  </cols>
  <sheetData>
    <row r="1" spans="1:6" x14ac:dyDescent="0.25">
      <c r="A1" s="12" t="s">
        <v>14</v>
      </c>
      <c r="B1" s="12" t="s">
        <v>22</v>
      </c>
      <c r="D1" s="12" t="s">
        <v>14</v>
      </c>
      <c r="E1" s="12" t="s">
        <v>25</v>
      </c>
      <c r="F1" s="12" t="s">
        <v>24</v>
      </c>
    </row>
    <row r="2" spans="1:6" x14ac:dyDescent="0.25">
      <c r="A2" s="17">
        <v>1045</v>
      </c>
      <c r="B2" s="19">
        <v>7.4999999999999997E-2</v>
      </c>
      <c r="D2" s="17">
        <v>0</v>
      </c>
      <c r="E2" s="19">
        <v>0</v>
      </c>
      <c r="F2" s="11">
        <v>0</v>
      </c>
    </row>
    <row r="3" spans="1:6" x14ac:dyDescent="0.25">
      <c r="A3" s="17">
        <v>2089.6</v>
      </c>
      <c r="B3" s="19">
        <v>0.09</v>
      </c>
      <c r="D3" s="17">
        <v>1903.98</v>
      </c>
      <c r="E3" s="19">
        <v>7.4999999999999997E-2</v>
      </c>
      <c r="F3" s="11">
        <v>142.80000000000001</v>
      </c>
    </row>
    <row r="4" spans="1:6" x14ac:dyDescent="0.25">
      <c r="A4" s="17">
        <v>3134.4</v>
      </c>
      <c r="B4" s="19">
        <v>0.12</v>
      </c>
      <c r="D4" s="17">
        <v>2826.65</v>
      </c>
      <c r="E4" s="19">
        <v>0.15</v>
      </c>
      <c r="F4" s="11">
        <v>354.8</v>
      </c>
    </row>
    <row r="5" spans="1:6" x14ac:dyDescent="0.25">
      <c r="A5" s="17">
        <v>6101.06</v>
      </c>
      <c r="B5" s="19">
        <v>0.14000000000000001</v>
      </c>
      <c r="D5" s="17">
        <v>3751.05</v>
      </c>
      <c r="E5" s="19">
        <v>0.22500000000000001</v>
      </c>
      <c r="F5" s="11">
        <v>636.13</v>
      </c>
    </row>
    <row r="6" spans="1:6" x14ac:dyDescent="0.25">
      <c r="D6" s="17">
        <v>4664.68</v>
      </c>
      <c r="E6" s="19">
        <v>0.27500000000000002</v>
      </c>
      <c r="F6" s="11">
        <v>869.36</v>
      </c>
    </row>
    <row r="9" spans="1:6" x14ac:dyDescent="0.25">
      <c r="A9" t="s">
        <v>43</v>
      </c>
      <c r="B9" s="12">
        <f ca="1">COUNTIF(Colab!$K$14:$K$63,Calc!A9)</f>
        <v>4</v>
      </c>
    </row>
    <row r="10" spans="1:6" x14ac:dyDescent="0.25">
      <c r="A10" t="s">
        <v>44</v>
      </c>
      <c r="B10" s="12">
        <f ca="1">COUNTIF(Colab!$K$14:$K$63,Calc!A10)</f>
        <v>1</v>
      </c>
    </row>
    <row r="11" spans="1:6" x14ac:dyDescent="0.25">
      <c r="A11" t="s">
        <v>42</v>
      </c>
      <c r="B11" s="12">
        <f ca="1">COUNTIF(Colab!$K$14:$K$63,Calc!A11)</f>
        <v>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7FFDFFB147F41BBE42AB7F4509A27" ma:contentTypeVersion="7" ma:contentTypeDescription="Create a new document." ma:contentTypeScope="" ma:versionID="787e780d1349bee9e8c94b3f2880a062">
  <xsd:schema xmlns:xsd="http://www.w3.org/2001/XMLSchema" xmlns:xs="http://www.w3.org/2001/XMLSchema" xmlns:p="http://schemas.microsoft.com/office/2006/metadata/properties" xmlns:ns2="99b96671-a626-4064-98c9-b774864852c5" xmlns:ns3="fc77333b-fa3e-4162-99e4-b27d0c8d6f89" targetNamespace="http://schemas.microsoft.com/office/2006/metadata/properties" ma:root="true" ma:fieldsID="d72089796b73c2c4083d62cb55f113ae" ns2:_="" ns3:_="">
    <xsd:import namespace="99b96671-a626-4064-98c9-b774864852c5"/>
    <xsd:import namespace="fc77333b-fa3e-4162-99e4-b27d0c8d6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6671-a626-4064-98c9-b77486485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7333b-fa3e-4162-99e4-b27d0c8d6f8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27EE9-7AC8-472A-AF95-8B71E80407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96671-a626-4064-98c9-b774864852c5"/>
    <ds:schemaRef ds:uri="fc77333b-fa3e-4162-99e4-b27d0c8d6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A096-3233-49C7-971A-188FCDD254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1F2B70-A5D5-4BBD-A8A2-9394C1C31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Menu</vt:lpstr>
      <vt:lpstr>Colab</vt:lpstr>
      <vt:lpstr>Calculos</vt:lpstr>
      <vt:lpstr>Projeção</vt:lpstr>
      <vt:lpstr>Dash1</vt:lpstr>
      <vt:lpstr>Instruções</vt:lpstr>
      <vt:lpstr>Calc</vt:lpstr>
      <vt:lpstr>Calculos!Area_de_impressao</vt:lpstr>
      <vt:lpstr>Colab!Area_de_impressao</vt:lpstr>
      <vt:lpstr>Projeção!Area_de_impressao</vt:lpstr>
      <vt:lpstr>colab</vt:lpstr>
      <vt:lpstr>Calculos!Titulos_de_impressao</vt:lpstr>
      <vt:lpstr>Colab!Titulos_de_impressao</vt:lpstr>
      <vt:lpstr>Projeção!Titulos_de_impressao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Silas Galvino</dc:creator>
  <cp:lastModifiedBy>Francysco Alcylandyo</cp:lastModifiedBy>
  <cp:lastPrinted>2021-02-06T11:51:35Z</cp:lastPrinted>
  <dcterms:created xsi:type="dcterms:W3CDTF">2020-01-02T17:40:39Z</dcterms:created>
  <dcterms:modified xsi:type="dcterms:W3CDTF">2023-06-28T19:38:30Z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73802975-95e4-4434-bbe4-a8925353e93a</vt:lpwstr>
  </property>
  <property fmtid="{D5CDD505-2E9C-101B-9397-08002B2CF9AE}" pid="3" name="ContentTypeId">
    <vt:lpwstr>0x010100F3D7FFDFFB147F41BBE42AB7F4509A27</vt:lpwstr>
  </property>
</Properties>
</file>