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6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7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33C28A8A-B438-4261-B8C2-3C8AE8EA74E5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pesquisa part 01" sheetId="1" state="hidden" r:id="rId1"/>
    <sheet name="Página 01" sheetId="5" r:id="rId2"/>
    <sheet name="pesquisa part 02" sheetId="2" r:id="rId3"/>
    <sheet name="pesquisa part 03" sheetId="3" r:id="rId4"/>
    <sheet name="Painel" sheetId="4" r:id="rId5"/>
  </sheets>
  <definedNames>
    <definedName name="cara">'pesquisa part 02'!$R$8</definedName>
    <definedName name="carinha">"Gráfico 2"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5" l="1"/>
  <c r="D48" i="5" s="1"/>
  <c r="D47" i="5"/>
  <c r="E47" i="5"/>
  <c r="F47" i="5"/>
  <c r="C47" i="5"/>
  <c r="B42" i="5"/>
  <c r="D42" i="5"/>
  <c r="E42" i="5"/>
  <c r="F42" i="5"/>
  <c r="C42" i="5"/>
  <c r="D41" i="5"/>
  <c r="E41" i="5"/>
  <c r="F41" i="5"/>
  <c r="C41" i="5"/>
  <c r="D34" i="5"/>
  <c r="E34" i="5"/>
  <c r="F34" i="5"/>
  <c r="C34" i="5"/>
  <c r="B35" i="5"/>
  <c r="D35" i="5" s="1"/>
  <c r="B26" i="5"/>
  <c r="D26" i="5" s="1"/>
  <c r="D25" i="5"/>
  <c r="E25" i="5"/>
  <c r="F25" i="5"/>
  <c r="C25" i="5"/>
  <c r="B20" i="5"/>
  <c r="D20" i="5" s="1"/>
  <c r="D19" i="5"/>
  <c r="E19" i="5"/>
  <c r="F19" i="5"/>
  <c r="C19" i="5"/>
  <c r="B13" i="5"/>
  <c r="C13" i="5" s="1"/>
  <c r="D12" i="5"/>
  <c r="E12" i="5"/>
  <c r="F12" i="5"/>
  <c r="C12" i="5"/>
  <c r="C48" i="5" l="1"/>
  <c r="E48" i="5"/>
  <c r="F48" i="5"/>
  <c r="C35" i="5"/>
  <c r="E35" i="5"/>
  <c r="F35" i="5"/>
  <c r="C26" i="5"/>
  <c r="E26" i="5"/>
  <c r="F26" i="5"/>
  <c r="D13" i="5"/>
  <c r="F13" i="5"/>
  <c r="E20" i="5"/>
  <c r="F20" i="5"/>
  <c r="C20" i="5"/>
  <c r="E13" i="5"/>
  <c r="F20" i="1" l="1"/>
  <c r="G20" i="1" s="1"/>
  <c r="D33" i="2" l="1"/>
  <c r="C13" i="3"/>
  <c r="D13" i="3"/>
  <c r="E13" i="3"/>
  <c r="B13" i="3"/>
  <c r="E33" i="2"/>
  <c r="F33" i="2"/>
  <c r="G33" i="2"/>
  <c r="E20" i="2"/>
  <c r="F20" i="2"/>
  <c r="G20" i="2"/>
  <c r="D20" i="2"/>
  <c r="A22" i="2"/>
  <c r="D32" i="1"/>
  <c r="E32" i="1"/>
  <c r="C32" i="1"/>
  <c r="B32" i="1"/>
  <c r="A34" i="1"/>
  <c r="A15" i="3" l="1"/>
  <c r="D34" i="1"/>
  <c r="F22" i="2"/>
  <c r="A35" i="2"/>
  <c r="E35" i="2" s="1"/>
  <c r="D22" i="2"/>
  <c r="E15" i="3"/>
  <c r="G22" i="2"/>
  <c r="E22" i="2"/>
  <c r="B34" i="1"/>
  <c r="C34" i="1"/>
  <c r="E34" i="1"/>
  <c r="F11" i="3"/>
  <c r="G11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4" i="3"/>
  <c r="G4" i="3" s="1"/>
  <c r="D35" i="2" l="1"/>
  <c r="G35" i="2"/>
  <c r="F35" i="2"/>
  <c r="D15" i="3"/>
  <c r="C15" i="3"/>
  <c r="B15" i="3"/>
  <c r="H19" i="2"/>
  <c r="I19" i="2" s="1"/>
  <c r="H28" i="2"/>
  <c r="I28" i="2" s="1"/>
  <c r="H29" i="2"/>
  <c r="I29" i="2" s="1"/>
  <c r="H30" i="2"/>
  <c r="I30" i="2" s="1"/>
  <c r="H31" i="2"/>
  <c r="I31" i="2" s="1"/>
  <c r="H32" i="2"/>
  <c r="I32" i="2" s="1"/>
  <c r="H17" i="2"/>
  <c r="I17" i="2" s="1"/>
  <c r="H18" i="2"/>
  <c r="I18" i="2" s="1"/>
  <c r="H15" i="2"/>
  <c r="I15" i="2" s="1"/>
  <c r="H16" i="2"/>
  <c r="I16" i="2" s="1"/>
  <c r="H14" i="2"/>
  <c r="I14" i="2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12" i="1"/>
  <c r="G12" i="1" s="1"/>
  <c r="F11" i="1"/>
  <c r="G11" i="1" s="1"/>
</calcChain>
</file>

<file path=xl/sharedStrings.xml><?xml version="1.0" encoding="utf-8"?>
<sst xmlns="http://schemas.openxmlformats.org/spreadsheetml/2006/main" count="174" uniqueCount="147">
  <si>
    <t>Pesquisa de clima organizacional</t>
  </si>
  <si>
    <t>REV. 00</t>
  </si>
  <si>
    <t>Conceição  da feira  ___/___/_____.</t>
  </si>
  <si>
    <t>Prezado Colaborador</t>
  </si>
  <si>
    <t xml:space="preserve">Nossa Política da Qualidade se sustenta na evidência do respeito para com nossos colaboradores. Certos de que as pessoas são nosso grande diferencial competitivo, queremos saber o que você pensa sobre a sua empresa. Por favor, assinale no quadro abaixo, sua verdadeira e sincera impressão sobre os valores descritos. Sua opinião nos orientará no caminho que escolhemos percorrer. Se obtivermos uma avaliação positiva, lograremos o êxito de estarmos coesos. Caso contrário, buscaremos alternativas para corrigir o que não estiver de acordo com as suas expectativas. </t>
  </si>
  <si>
    <t xml:space="preserve">Pesquisa de clima organizacional </t>
  </si>
  <si>
    <t>Itens avaliados</t>
  </si>
  <si>
    <t>Ótimo</t>
  </si>
  <si>
    <t>Bom</t>
  </si>
  <si>
    <t>Regular</t>
  </si>
  <si>
    <t>Ruim</t>
  </si>
  <si>
    <t>1. Forma de pagamento</t>
  </si>
  <si>
    <t>2. Exatidão nos valores da folha de pagamento</t>
  </si>
  <si>
    <t>3.Valorização do esforço</t>
  </si>
  <si>
    <t>4. Incentivo a qualificação</t>
  </si>
  <si>
    <t>5. Treinamentos</t>
  </si>
  <si>
    <t>6. Possibilidade de crescimento</t>
  </si>
  <si>
    <t>7. Informação sobre mudanças e melhorias</t>
  </si>
  <si>
    <t>8. Seu conceito e impressão em relação ao programa da qualidade que está iniciando</t>
  </si>
  <si>
    <t>9. Com os colegas</t>
  </si>
  <si>
    <t>12. Limpeza, Ventilação e iluminação na área onde executo meu trabalho</t>
  </si>
  <si>
    <t>13. Condições de segurança (EPI’s) maquinário e equipamentos</t>
  </si>
  <si>
    <t>14. Recursos materiais e organização na área onde executo meu trabalho</t>
  </si>
  <si>
    <t>TOTAL DE PONTOS</t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</si>
  <si>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b/>
        <i/>
        <sz val="11"/>
        <color theme="1"/>
        <rFont val="Arial Narrow"/>
        <family val="2"/>
      </rPr>
      <t>Política salarial</t>
    </r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</si>
  <si>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b/>
        <i/>
        <sz val="11"/>
        <color theme="1"/>
        <rFont val="Arial Narrow"/>
        <family val="2"/>
      </rPr>
      <t>Oportunidade de carreira</t>
    </r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</si>
  <si>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b/>
        <i/>
        <sz val="11"/>
        <color theme="1"/>
        <rFont val="Arial Narrow"/>
        <family val="2"/>
      </rPr>
      <t>Comunicação interna</t>
    </r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</si>
  <si>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b/>
        <i/>
        <sz val="11"/>
        <color theme="1"/>
        <rFont val="Arial Narrow"/>
        <family val="2"/>
      </rPr>
      <t>Programa de qualidade</t>
    </r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</si>
  <si>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b/>
        <i/>
        <sz val="11"/>
        <color theme="1"/>
        <rFont val="Arial Narrow"/>
        <family val="2"/>
      </rPr>
      <t>Ambiente de trabalho</t>
    </r>
  </si>
  <si>
    <r>
      <t>·</t>
    </r>
    <r>
      <rPr>
        <b/>
        <sz val="12"/>
        <color theme="1"/>
        <rFont val="Times New Roman"/>
        <family val="1"/>
      </rPr>
      <t>         Relacionamento no trabalho</t>
    </r>
  </si>
  <si>
    <t>Responda ao questionário abaixo assinalando como você se sente quanto às situações apresentadas. Coloque um “X” no espaço correspondente à figura que melhor represente seu sentimento, ou seja, se você se sente:</t>
  </si>
  <si>
    <t>CONTENTE</t>
  </si>
  <si>
    <t>,</t>
  </si>
  <si>
    <t>QUASE SATISFEITO</t>
  </si>
  <si>
    <t>INDIFERENTE</t>
  </si>
  <si>
    <t>ou</t>
  </si>
  <si>
    <t>CHATEADO</t>
  </si>
  <si>
    <t>J</t>
  </si>
  <si>
    <t>K</t>
  </si>
  <si>
    <t>L</t>
  </si>
  <si>
    <t>Por favor, não assinale mais de uma alternativa</t>
  </si>
  <si>
    <t>15.  Como é que você se sente em relação ao seu líder  imediato ?</t>
  </si>
  <si>
    <t>Nosso relacionamento pessoal me deixa:</t>
  </si>
  <si>
    <t>Trabalhar com ele me torna uma pessoa:</t>
  </si>
  <si>
    <t>Tê-lo como chefe me deixa:</t>
  </si>
  <si>
    <t>A maneira como ele se comunica, dá instruções e orientação me faz ficar:</t>
  </si>
  <si>
    <t>A valorização que ele atribui a mim me deixa:</t>
  </si>
  <si>
    <t>16.  Como é que você se sente em relação à Empresa?</t>
  </si>
  <si>
    <t>O ambiente de trabalho me deixa:</t>
  </si>
  <si>
    <t>O trabalho que faço me torna uma pessoa:</t>
  </si>
  <si>
    <t>Em relação à satisfação com a função que exerço, eu estou:</t>
  </si>
  <si>
    <t>O nível de Qualidade da Empresa (produto, atendimento ao cliente, organização, precisão, limpeza) me deixa:</t>
  </si>
  <si>
    <r>
      <t>?</t>
    </r>
    <r>
      <rPr>
        <b/>
        <sz val="18"/>
        <color theme="1"/>
        <rFont val="Wingdings"/>
        <charset val="2"/>
      </rPr>
      <t>J</t>
    </r>
    <r>
      <rPr>
        <b/>
        <sz val="18"/>
        <color theme="1"/>
        <rFont val="Arial"/>
        <family val="2"/>
      </rPr>
      <t>!</t>
    </r>
  </si>
  <si>
    <t xml:space="preserve">Assinale somente uma das alternativas de cada um dos itens. Faça esse trabalho com sinceridade e sem receio, pois essa pesquisa não é identificada. </t>
  </si>
  <si>
    <t xml:space="preserve">Se você não assinalar exatamente o que sente, o resultado será errado e teremos perdido uma ótima oportunidade de saber como estão se sentindo os funcionários da empresa. </t>
  </si>
  <si>
    <r>
      <t>?</t>
    </r>
    <r>
      <rPr>
        <b/>
        <sz val="16"/>
        <color theme="1"/>
        <rFont val="Wingdings"/>
        <charset val="2"/>
      </rPr>
      <t>J</t>
    </r>
    <r>
      <rPr>
        <b/>
        <sz val="16"/>
        <color theme="1"/>
        <rFont val="Times New Roman"/>
        <family val="1"/>
      </rPr>
      <t>!</t>
    </r>
  </si>
  <si>
    <t>☻</t>
  </si>
  <si>
    <t>☺</t>
  </si>
  <si>
    <t>?</t>
  </si>
  <si>
    <t>!</t>
  </si>
  <si>
    <t>17. Quanto à motivação, escolha umas das quatro respostas para cada questão:</t>
  </si>
  <si>
    <t xml:space="preserve"> Sempre</t>
  </si>
  <si>
    <t>Quase sempre</t>
  </si>
  <si>
    <t>Raramente</t>
  </si>
  <si>
    <t>Nunca</t>
  </si>
  <si>
    <t>Você tem curiosidade em aprender cada vez mais a respeito de seu trabalho?</t>
  </si>
  <si>
    <t>Cada nova conquista é motivo de prazer e satisfação?</t>
  </si>
  <si>
    <t>Sente orgulho de dizer para seus amigos o que faz e onde trabalha?</t>
  </si>
  <si>
    <t>Tem interesse em assumir posições mais elevadas e vislumbra esta possibilidade?</t>
  </si>
  <si>
    <t>Recebe espontaneamente reconhecimento de seus superiores pelo seu trabalho?</t>
  </si>
  <si>
    <t>Se precisar ficar depois do horário, fica pelo prazer de mais uma tarefa concluída?</t>
  </si>
  <si>
    <t>NÃO PREENCHER</t>
  </si>
  <si>
    <t>PONTOS ALCANÇADOS =__________.</t>
  </si>
  <si>
    <t>136 PONTOS= 100%</t>
  </si>
  <si>
    <t>ÍNDICE ALCANÇADO</t>
  </si>
  <si>
    <t>%= Pontos alcançados x 100= ______%.</t>
  </si>
  <si>
    <t>EXCELENTE</t>
  </si>
  <si>
    <t>BOM</t>
  </si>
  <si>
    <t>REGULAR</t>
  </si>
  <si>
    <t>INSATISFATÓRIO</t>
  </si>
  <si>
    <t>90 A 100%</t>
  </si>
  <si>
    <t>70% A 89%</t>
  </si>
  <si>
    <t>41% A 69%</t>
  </si>
  <si>
    <t>&lt;40%</t>
  </si>
  <si>
    <t>*Você acorda pela manhã disposto e pensando nos projetos do dia?</t>
  </si>
  <si>
    <t>*Você tem pelo menos uma idéia ou solução inovadora a cada semana?</t>
  </si>
  <si>
    <t>Quantidade de entrevistados por cada classificção</t>
  </si>
  <si>
    <t>Contente</t>
  </si>
  <si>
    <t>indiferente</t>
  </si>
  <si>
    <t>Chateado</t>
  </si>
  <si>
    <t>Quase satisfeito</t>
  </si>
  <si>
    <t>sempre</t>
  </si>
  <si>
    <t>Painel Pesquisa organizacional</t>
  </si>
  <si>
    <t>10. Com Líderes</t>
  </si>
  <si>
    <t>11. Com Gerência</t>
  </si>
  <si>
    <t>8. Abertura para expor suas opiniões</t>
  </si>
  <si>
    <t xml:space="preserve"> </t>
  </si>
  <si>
    <t xml:space="preserve">          Pesquisa de Clima Organizacional</t>
  </si>
  <si>
    <t>Conceição da feira,, _____/ _____/ 20___.</t>
  </si>
  <si>
    <t>Tempo de empresa: (   ) 0 a 6 meses          (   ) 1 a 3 anos          (   ) 3 anos em diante</t>
  </si>
  <si>
    <t>Prezado Colaborador,</t>
  </si>
  <si>
    <t>Numa Escala de 1 a 4, solicitamos que assinale no quadro abaixo, sua verdadeira impressão sobre os valores relacionados. Nosso objetivo é proprorcionar aos nossos colaboradores um melhor clima organizacional, buscando alternativas para corrigir o que não estiver de acordo com as suas expectativas.</t>
  </si>
  <si>
    <t>Pesquisa de Clima Organizacional</t>
  </si>
  <si>
    <t xml:space="preserve">Regular </t>
  </si>
  <si>
    <t>Fatores Avaliados</t>
  </si>
  <si>
    <t>Política Salarial</t>
  </si>
  <si>
    <t>3. Salário condiz ao trabalho realizado</t>
  </si>
  <si>
    <t>Oportunidade de Carreira:</t>
  </si>
  <si>
    <t>4. Incentivo a qualificação (voltar a estudar, fazer novos cursos...)</t>
  </si>
  <si>
    <t>5. Recebe treinamentos necessários para realizar seu trabalho</t>
  </si>
  <si>
    <t>6. Seu trabalho é valorizado</t>
  </si>
  <si>
    <t>7. Possibilidade de crescimento</t>
  </si>
  <si>
    <t>Comunicação Interna:</t>
  </si>
  <si>
    <t>8. Informações sobre mudanças e melhorias</t>
  </si>
  <si>
    <t>9. Informações sobre normas e procedimentos</t>
  </si>
  <si>
    <t>10. Abertura para expor suas opiniões</t>
  </si>
  <si>
    <t>Relacionamento no Trabalho:</t>
  </si>
  <si>
    <t>11. Com colegas do setor</t>
  </si>
  <si>
    <t>12. Com colegas de outro setor</t>
  </si>
  <si>
    <t>13. Com líderes</t>
  </si>
  <si>
    <t>14. Com gerência</t>
  </si>
  <si>
    <t>15. Clima geral do seu setor</t>
  </si>
  <si>
    <t>16. Comemora-se resultados alcançados</t>
  </si>
  <si>
    <t>Ambiente de trabalho</t>
  </si>
  <si>
    <t>17. Limpeza, ventilação e iluminação onde executo meu trabalho</t>
  </si>
  <si>
    <t>18. Recursos materiais para execução do meu trabalho</t>
  </si>
  <si>
    <t xml:space="preserve">19. Banheiros que utilizo </t>
  </si>
  <si>
    <t>20. Vestiário que utilizo</t>
  </si>
  <si>
    <t>Impressões</t>
  </si>
  <si>
    <t>21. Você indicaria seu melhor amigo para trabalhar aqui</t>
  </si>
  <si>
    <t>22. Minha família e amigos acham que eu trabalho em uma boa empresa</t>
  </si>
  <si>
    <t>23. A empresa colabora com a comunidade a sua volta</t>
  </si>
  <si>
    <t>Escolha 3 itens da lista abaixo que representam os motivos que você tem para permanecer na empresa.</t>
  </si>
  <si>
    <t>(   ) Salário</t>
  </si>
  <si>
    <t>(   ) Benefícios Oferecidos</t>
  </si>
  <si>
    <t>(   ) Relacionamento Liderança/Gerência</t>
  </si>
  <si>
    <t>(   ) Oportunidade de Crescimento</t>
  </si>
  <si>
    <t>(   ) Relacionamento com colegas</t>
  </si>
  <si>
    <t>(   ) Satisfação com o cargo</t>
  </si>
  <si>
    <t>(   ) Treinamentos oferecidos</t>
  </si>
  <si>
    <t>(   ) Responsabilidade Socio Ambiental</t>
  </si>
  <si>
    <t>(   ) Eventos promovidos</t>
  </si>
  <si>
    <t>(    ) Boa estrutura física</t>
  </si>
  <si>
    <t>(   ) Ambiente de trabalho</t>
  </si>
  <si>
    <r>
      <rPr>
        <b/>
        <i/>
        <sz val="11"/>
        <color theme="1"/>
        <rFont val="Times New Roman"/>
        <family val="1"/>
      </rPr>
      <t>Quais Motivos fariam você sair da empresa?</t>
    </r>
    <r>
      <rPr>
        <i/>
        <sz val="11"/>
        <color theme="1"/>
        <rFont val="Times New Roman"/>
        <family val="1"/>
      </rPr>
      <t xml:space="preserve"> _______________________________________________</t>
    </r>
  </si>
  <si>
    <t>____________________________________________________________________________________</t>
  </si>
  <si>
    <t>Comentários Adicionais: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</si>
</sst>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&quot;Total entrevistados&quot;\ 0"/>
    <numFmt numFmtId="166" formatCode="&quot;Total de Entrevistados&quot;\ 0"/>
    <numFmt numFmtId="167" formatCode="&quot;Total de entrevistados&quot;\ 0"/>
    <numFmt numFmtId="168" formatCode="&quot;Total de entrevistados&quot;\ 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b/>
      <i/>
      <sz val="12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10"/>
      <color theme="1"/>
      <name val="Symbol"/>
      <family val="1"/>
      <charset val="2"/>
    </font>
    <font>
      <b/>
      <sz val="7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0"/>
      <color theme="1"/>
      <name val="Times New Roman"/>
      <family val="1"/>
    </font>
    <font>
      <b/>
      <sz val="18"/>
      <color theme="1"/>
      <name val="Wingdings"/>
      <charset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Wingdings"/>
      <charset val="2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36"/>
      <color theme="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textRotation="90" wrapText="1"/>
    </xf>
    <xf numFmtId="0" fontId="10" fillId="5" borderId="5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8" fillId="5" borderId="4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left" vertical="center" wrapText="1"/>
    </xf>
    <xf numFmtId="165" fontId="8" fillId="5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164" fontId="1" fillId="5" borderId="1" xfId="1" applyNumberFormat="1" applyFont="1" applyFill="1" applyBorder="1"/>
    <xf numFmtId="0" fontId="5" fillId="0" borderId="0" xfId="0" applyFont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166" fontId="24" fillId="5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4" fontId="14" fillId="5" borderId="1" xfId="1" applyNumberFormat="1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8" fillId="0" borderId="18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justify" textRotation="90"/>
    </xf>
    <xf numFmtId="0" fontId="32" fillId="0" borderId="20" xfId="0" applyFont="1" applyBorder="1" applyAlignment="1">
      <alignment horizontal="center" vertical="center"/>
    </xf>
    <xf numFmtId="0" fontId="33" fillId="0" borderId="25" xfId="0" applyFont="1" applyBorder="1"/>
    <xf numFmtId="0" fontId="33" fillId="0" borderId="26" xfId="0" applyFont="1" applyBorder="1"/>
    <xf numFmtId="0" fontId="33" fillId="0" borderId="18" xfId="0" applyFont="1" applyBorder="1"/>
    <xf numFmtId="0" fontId="33" fillId="0" borderId="28" xfId="0" applyFont="1" applyBorder="1"/>
    <xf numFmtId="0" fontId="33" fillId="0" borderId="30" xfId="0" applyFont="1" applyBorder="1"/>
    <xf numFmtId="0" fontId="33" fillId="0" borderId="31" xfId="0" applyFont="1" applyBorder="1"/>
    <xf numFmtId="0" fontId="33" fillId="0" borderId="33" xfId="0" applyFont="1" applyBorder="1"/>
    <xf numFmtId="0" fontId="33" fillId="0" borderId="34" xfId="0" applyFont="1" applyBorder="1"/>
    <xf numFmtId="0" fontId="33" fillId="0" borderId="24" xfId="0" applyFont="1" applyBorder="1" applyAlignment="1">
      <alignment horizontal="left"/>
    </xf>
    <xf numFmtId="0" fontId="33" fillId="0" borderId="27" xfId="0" applyFont="1" applyBorder="1" applyAlignment="1">
      <alignment horizontal="left"/>
    </xf>
    <xf numFmtId="0" fontId="33" fillId="0" borderId="29" xfId="0" applyFont="1" applyBorder="1" applyAlignment="1">
      <alignment horizontal="left"/>
    </xf>
    <xf numFmtId="0" fontId="33" fillId="0" borderId="30" xfId="0" applyFont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164" fontId="34" fillId="0" borderId="35" xfId="1" applyNumberFormat="1" applyFont="1" applyBorder="1" applyAlignment="1">
      <alignment horizontal="center"/>
    </xf>
    <xf numFmtId="0" fontId="33" fillId="0" borderId="6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164" fontId="33" fillId="0" borderId="30" xfId="1" applyNumberFormat="1" applyFont="1" applyBorder="1"/>
    <xf numFmtId="164" fontId="0" fillId="0" borderId="0" xfId="0" applyNumberFormat="1"/>
    <xf numFmtId="0" fontId="33" fillId="0" borderId="8" xfId="0" applyFont="1" applyBorder="1"/>
    <xf numFmtId="0" fontId="33" fillId="0" borderId="9" xfId="0" applyFont="1" applyBorder="1"/>
    <xf numFmtId="167" fontId="33" fillId="0" borderId="8" xfId="0" applyNumberFormat="1" applyFont="1" applyBorder="1"/>
    <xf numFmtId="167" fontId="0" fillId="0" borderId="8" xfId="0" applyNumberFormat="1" applyBorder="1"/>
    <xf numFmtId="167" fontId="33" fillId="0" borderId="36" xfId="0" applyNumberFormat="1" applyFont="1" applyBorder="1"/>
    <xf numFmtId="168" fontId="33" fillId="0" borderId="8" xfId="0" applyNumberFormat="1" applyFont="1" applyBorder="1"/>
    <xf numFmtId="0" fontId="33" fillId="0" borderId="6" xfId="0" applyFont="1" applyBorder="1" applyAlignment="1">
      <alignment horizontal="left" vertical="justify"/>
    </xf>
    <xf numFmtId="0" fontId="33" fillId="0" borderId="7" xfId="0" applyFont="1" applyBorder="1" applyAlignment="1">
      <alignment horizontal="left" vertical="justify"/>
    </xf>
    <xf numFmtId="0" fontId="33" fillId="0" borderId="10" xfId="0" applyFont="1" applyBorder="1" applyAlignment="1">
      <alignment horizontal="left"/>
    </xf>
    <xf numFmtId="0" fontId="33" fillId="0" borderId="0" xfId="0" applyFont="1" applyAlignment="1">
      <alignment horizontal="left"/>
    </xf>
    <xf numFmtId="164" fontId="33" fillId="0" borderId="18" xfId="1" applyNumberFormat="1" applyFont="1" applyBorder="1"/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 indent="2"/>
    </xf>
    <xf numFmtId="0" fontId="12" fillId="2" borderId="9" xfId="0" applyFont="1" applyFill="1" applyBorder="1" applyAlignment="1">
      <alignment horizontal="left" vertical="center" wrapText="1" indent="2"/>
    </xf>
    <xf numFmtId="0" fontId="12" fillId="2" borderId="2" xfId="0" applyFont="1" applyFill="1" applyBorder="1" applyAlignment="1">
      <alignment horizontal="left" vertical="center" wrapText="1" indent="2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33" fillId="0" borderId="30" xfId="0" applyFont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left" vertical="justify"/>
    </xf>
    <xf numFmtId="0" fontId="33" fillId="0" borderId="0" xfId="0" applyFont="1" applyAlignment="1">
      <alignment horizontal="left" vertical="justify"/>
    </xf>
    <xf numFmtId="0" fontId="33" fillId="0" borderId="11" xfId="0" applyFont="1" applyBorder="1" applyAlignment="1">
      <alignment horizontal="left" vertical="justify"/>
    </xf>
    <xf numFmtId="0" fontId="33" fillId="0" borderId="10" xfId="0" applyFont="1" applyBorder="1" applyAlignment="1">
      <alignment horizontal="center" vertical="justify"/>
    </xf>
    <xf numFmtId="0" fontId="33" fillId="0" borderId="0" xfId="0" applyFont="1" applyAlignment="1">
      <alignment horizontal="center" vertical="justify"/>
    </xf>
    <xf numFmtId="0" fontId="33" fillId="0" borderId="11" xfId="0" applyFont="1" applyBorder="1" applyAlignment="1">
      <alignment horizontal="center" vertical="justify"/>
    </xf>
    <xf numFmtId="0" fontId="32" fillId="0" borderId="10" xfId="0" applyFont="1" applyBorder="1" applyAlignment="1">
      <alignment horizontal="left" vertical="justify"/>
    </xf>
    <xf numFmtId="0" fontId="32" fillId="0" borderId="0" xfId="0" applyFont="1" applyAlignment="1">
      <alignment horizontal="left" vertical="justify"/>
    </xf>
    <xf numFmtId="0" fontId="32" fillId="0" borderId="11" xfId="0" applyFont="1" applyBorder="1" applyAlignment="1">
      <alignment horizontal="left" vertical="justify"/>
    </xf>
    <xf numFmtId="0" fontId="32" fillId="0" borderId="6" xfId="0" applyFont="1" applyBorder="1" applyAlignment="1">
      <alignment horizontal="left" vertical="justify"/>
    </xf>
    <xf numFmtId="0" fontId="32" fillId="0" borderId="7" xfId="0" applyFont="1" applyBorder="1" applyAlignment="1">
      <alignment horizontal="left" vertical="justify"/>
    </xf>
    <xf numFmtId="0" fontId="32" fillId="0" borderId="5" xfId="0" applyFont="1" applyBorder="1" applyAlignment="1">
      <alignment horizontal="left" vertical="justify"/>
    </xf>
    <xf numFmtId="0" fontId="32" fillId="8" borderId="8" xfId="0" applyFont="1" applyFill="1" applyBorder="1" applyAlignment="1">
      <alignment horizontal="left" vertical="justify"/>
    </xf>
    <xf numFmtId="0" fontId="32" fillId="8" borderId="9" xfId="0" applyFont="1" applyFill="1" applyBorder="1" applyAlignment="1">
      <alignment horizontal="left" vertical="justify"/>
    </xf>
    <xf numFmtId="0" fontId="32" fillId="8" borderId="2" xfId="0" applyFont="1" applyFill="1" applyBorder="1" applyAlignment="1">
      <alignment horizontal="left" vertical="justify"/>
    </xf>
    <xf numFmtId="0" fontId="33" fillId="0" borderId="25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28" xfId="0" applyFont="1" applyBorder="1" applyAlignment="1">
      <alignment horizontal="left"/>
    </xf>
    <xf numFmtId="0" fontId="33" fillId="0" borderId="27" xfId="0" applyFont="1" applyBorder="1" applyAlignment="1">
      <alignment horizontal="left"/>
    </xf>
    <xf numFmtId="0" fontId="33" fillId="0" borderId="29" xfId="0" applyFont="1" applyBorder="1" applyAlignment="1">
      <alignment horizontal="left"/>
    </xf>
    <xf numFmtId="0" fontId="33" fillId="0" borderId="30" xfId="0" applyFont="1" applyBorder="1" applyAlignment="1">
      <alignment horizontal="left"/>
    </xf>
    <xf numFmtId="0" fontId="32" fillId="8" borderId="8" xfId="0" applyFont="1" applyFill="1" applyBorder="1" applyAlignment="1">
      <alignment horizontal="left"/>
    </xf>
    <xf numFmtId="0" fontId="32" fillId="8" borderId="9" xfId="0" applyFont="1" applyFill="1" applyBorder="1" applyAlignment="1">
      <alignment horizontal="left"/>
    </xf>
    <xf numFmtId="0" fontId="32" fillId="8" borderId="2" xfId="0" applyFont="1" applyFill="1" applyBorder="1" applyAlignment="1">
      <alignment horizontal="left"/>
    </xf>
    <xf numFmtId="0" fontId="33" fillId="0" borderId="32" xfId="0" applyFont="1" applyBorder="1" applyAlignment="1">
      <alignment horizontal="justify" vertical="justify"/>
    </xf>
    <xf numFmtId="0" fontId="33" fillId="0" borderId="33" xfId="0" applyFont="1" applyBorder="1" applyAlignment="1">
      <alignment horizontal="justify" vertical="justify"/>
    </xf>
    <xf numFmtId="0" fontId="33" fillId="0" borderId="27" xfId="0" applyFont="1" applyBorder="1" applyAlignment="1">
      <alignment horizontal="justify" vertical="justify"/>
    </xf>
    <xf numFmtId="0" fontId="33" fillId="0" borderId="18" xfId="0" applyFont="1" applyBorder="1" applyAlignment="1">
      <alignment horizontal="justify" vertical="justify"/>
    </xf>
    <xf numFmtId="0" fontId="33" fillId="0" borderId="27" xfId="0" applyFont="1" applyBorder="1" applyAlignment="1">
      <alignment horizontal="left" vertical="justify"/>
    </xf>
    <xf numFmtId="0" fontId="33" fillId="0" borderId="18" xfId="0" applyFont="1" applyBorder="1" applyAlignment="1">
      <alignment horizontal="left" vertical="justify"/>
    </xf>
    <xf numFmtId="0" fontId="33" fillId="0" borderId="29" xfId="0" applyFont="1" applyBorder="1" applyAlignment="1">
      <alignment horizontal="left" vertical="justify"/>
    </xf>
    <xf numFmtId="0" fontId="33" fillId="0" borderId="30" xfId="0" applyFont="1" applyBorder="1" applyAlignment="1">
      <alignment horizontal="left" vertical="justify"/>
    </xf>
    <xf numFmtId="0" fontId="33" fillId="0" borderId="32" xfId="0" applyFont="1" applyBorder="1" applyAlignment="1">
      <alignment horizontal="left"/>
    </xf>
    <xf numFmtId="0" fontId="33" fillId="0" borderId="33" xfId="0" applyFont="1" applyBorder="1" applyAlignment="1">
      <alignment horizontal="left"/>
    </xf>
    <xf numFmtId="0" fontId="33" fillId="0" borderId="24" xfId="0" applyFont="1" applyBorder="1" applyAlignment="1">
      <alignment horizontal="left"/>
    </xf>
    <xf numFmtId="0" fontId="32" fillId="8" borderId="21" xfId="0" applyFont="1" applyFill="1" applyBorder="1" applyAlignment="1">
      <alignment horizontal="left"/>
    </xf>
    <xf numFmtId="0" fontId="32" fillId="8" borderId="22" xfId="0" applyFont="1" applyFill="1" applyBorder="1" applyAlignment="1">
      <alignment horizontal="left"/>
    </xf>
    <xf numFmtId="0" fontId="32" fillId="8" borderId="23" xfId="0" applyFont="1" applyFill="1" applyBorder="1" applyAlignment="1">
      <alignment horizontal="left"/>
    </xf>
    <xf numFmtId="0" fontId="32" fillId="8" borderId="8" xfId="0" applyFont="1" applyFill="1" applyBorder="1" applyAlignment="1">
      <alignment horizontal="center" vertical="center"/>
    </xf>
    <xf numFmtId="0" fontId="32" fillId="8" borderId="9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3" fillId="0" borderId="6" xfId="0" applyFont="1" applyBorder="1" applyAlignment="1">
      <alignment horizontal="justify" vertical="justify"/>
    </xf>
    <xf numFmtId="0" fontId="33" fillId="0" borderId="7" xfId="0" applyFont="1" applyBorder="1" applyAlignment="1">
      <alignment horizontal="justify" vertical="justify"/>
    </xf>
    <xf numFmtId="0" fontId="33" fillId="0" borderId="5" xfId="0" applyFont="1" applyBorder="1" applyAlignment="1">
      <alignment horizontal="justify" vertical="justify"/>
    </xf>
    <xf numFmtId="0" fontId="32" fillId="8" borderId="10" xfId="0" applyFont="1" applyFill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6" fontId="17" fillId="5" borderId="1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67" fontId="4" fillId="5" borderId="1" xfId="0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86388888888888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'pesquisa part 01'!$A$34</c:f>
              <c:strCache>
                <c:ptCount val="1"/>
                <c:pt idx="0">
                  <c:v>Total entrevistados 435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E-41D7-426B-B218-3ADBB3A0FAA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3-41D7-426B-B218-3ADBB3A0FAA8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6-41D7-426B-B218-3ADBB3A0FA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'pesquisa part 01'!$B$33:$E$33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'pesquisa part 01'!$B$34:$E$34</c:f>
              <c:numCache>
                <c:formatCode>0.0%</c:formatCode>
                <c:ptCount val="4"/>
                <c:pt idx="0">
                  <c:v>0.47126436781609193</c:v>
                </c:pt>
                <c:pt idx="1">
                  <c:v>0.27586206896551724</c:v>
                </c:pt>
                <c:pt idx="2">
                  <c:v>0.15632183908045977</c:v>
                </c:pt>
                <c:pt idx="3">
                  <c:v>9.6551724137931033E-2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7-426B-B218-3ADBB3A0F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27"/>
        <c:axId val="524401704"/>
        <c:axId val="524326920"/>
      </c:barChart>
      <c:catAx>
        <c:axId val="52440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24326920"/>
        <c:crosses val="autoZero"/>
        <c:auto val="1"/>
        <c:lblAlgn val="ctr"/>
        <c:lblOffset val="100"/>
        <c:noMultiLvlLbl val="0"/>
      </c:catAx>
      <c:valAx>
        <c:axId val="52432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524401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'pesquisa part 03'!$A$15</c:f>
              <c:strCache>
                <c:ptCount val="1"/>
                <c:pt idx="0">
                  <c:v>Total de Entrevistados 266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ADE1-41D1-9A86-42AAEFD81D4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ADE1-41D1-9A86-42AAEFD81D4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4-ADE1-41D1-9A86-42AAEFD81D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'pesquisa part 03'!$B$14:$E$14</c:f>
              <c:strCache>
                <c:ptCount val="4"/>
                <c:pt idx="0">
                  <c:v>sempre</c:v>
                </c:pt>
                <c:pt idx="1">
                  <c:v>Quase sempre</c:v>
                </c:pt>
                <c:pt idx="2">
                  <c:v>Raramente</c:v>
                </c:pt>
                <c:pt idx="3">
                  <c:v>Nunca</c:v>
                </c:pt>
              </c:strCache>
            </c:strRef>
          </c:cat>
          <c:val>
            <c:numRef>
              <c:f>'pesquisa part 03'!$B$15:$E$15</c:f>
              <c:numCache>
                <c:formatCode>0.0%</c:formatCode>
                <c:ptCount val="4"/>
                <c:pt idx="0">
                  <c:v>0.66165413533834583</c:v>
                </c:pt>
                <c:pt idx="1">
                  <c:v>0.19172932330827067</c:v>
                </c:pt>
                <c:pt idx="2">
                  <c:v>9.3984962406015032E-2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1-41D1-9A86-42AAEFD8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27"/>
        <c:axId val="524332408"/>
        <c:axId val="524325352"/>
      </c:barChart>
      <c:catAx>
        <c:axId val="52433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4325352"/>
        <c:crosses val="autoZero"/>
        <c:auto val="1"/>
        <c:lblAlgn val="ctr"/>
        <c:lblOffset val="100"/>
        <c:noMultiLvlLbl val="0"/>
      </c:catAx>
      <c:valAx>
        <c:axId val="5243253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52433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446536288360663"/>
          <c:y val="1.691451090727807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'pesquisa part 02'!$A$22</c:f>
              <c:strCache>
                <c:ptCount val="1"/>
                <c:pt idx="0">
                  <c:v>Total de Entrevistados 171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82550" h="44450" prst="angle"/>
              <a:bevelB w="82550" h="44450" prst="angle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EC-4391-A10A-BFFCF3F6B4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EC-4391-A10A-BFFCF3F6B4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EC-4391-A10A-BFFCF3F6B4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EEC-4391-A10A-BFFCF3F6B451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'pesquisa part 02'!$B$21:$G$21</c15:sqref>
                  </c15:fullRef>
                </c:ext>
              </c:extLst>
              <c:f>'pesquisa part 02'!$D$21:$G$21</c:f>
              <c:strCache>
                <c:ptCount val="4"/>
                <c:pt idx="0">
                  <c:v>Contente</c:v>
                </c:pt>
                <c:pt idx="1">
                  <c:v>Quase satisfeito</c:v>
                </c:pt>
                <c:pt idx="2">
                  <c:v>indiferente</c:v>
                </c:pt>
                <c:pt idx="3">
                  <c:v>Chateado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'pesquisa part 02'!$B$22:$G$22</c15:sqref>
                  </c15:fullRef>
                </c:ext>
              </c:extLst>
              <c:f>'pesquisa part 02'!$D$22:$G$22</c:f>
              <c:numCache>
                <c:formatCode>"Total de Entrevistados"\ 0</c:formatCode>
                <c:ptCount val="4"/>
                <c:pt idx="0" formatCode="0.0%">
                  <c:v>0.70760233918128657</c:v>
                </c:pt>
                <c:pt idx="1" formatCode="0.0%">
                  <c:v>0.21637426900584794</c:v>
                </c:pt>
                <c:pt idx="2" formatCode="0.0%">
                  <c:v>2.9239766081871343E-2</c:v>
                </c:pt>
                <c:pt idx="3" formatCode="0.0%">
                  <c:v>4.6783625730994149E-2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4155-49DC-9557-A536586E0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2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73762010347376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'pesquisa part 02'!$A$35</c:f>
              <c:strCache>
                <c:ptCount val="1"/>
                <c:pt idx="0">
                  <c:v>Total de entrevistados 134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T w="88900" h="889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88900" h="88900"/>
              </a:sp3d>
            </c:spPr>
            <c:extLst>
              <c:ext xmlns:c16="http://schemas.microsoft.com/office/drawing/2014/chart" uri="{C3380CC4-5D6E-409C-BE32-E72D297353CC}">
                <c16:uniqueId val="{00000001-F54A-4646-BC3B-90520D6262D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88900" h="88900"/>
              </a:sp3d>
            </c:spPr>
            <c:extLst>
              <c:ext xmlns:c16="http://schemas.microsoft.com/office/drawing/2014/chart" uri="{C3380CC4-5D6E-409C-BE32-E72D297353CC}">
                <c16:uniqueId val="{00000003-F54A-4646-BC3B-90520D6262D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88900" h="88900"/>
              </a:sp3d>
            </c:spPr>
            <c:extLst>
              <c:ext xmlns:c16="http://schemas.microsoft.com/office/drawing/2014/chart" uri="{C3380CC4-5D6E-409C-BE32-E72D297353CC}">
                <c16:uniqueId val="{00000005-F54A-4646-BC3B-90520D6262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'pesquisa part 02'!$B$34:$G$34</c15:sqref>
                  </c15:fullRef>
                </c:ext>
              </c:extLst>
              <c:f>'pesquisa part 02'!$D$34:$G$34</c:f>
              <c:strCache>
                <c:ptCount val="4"/>
                <c:pt idx="0">
                  <c:v>Contente</c:v>
                </c:pt>
                <c:pt idx="1">
                  <c:v>Quase satisfeito</c:v>
                </c:pt>
                <c:pt idx="2">
                  <c:v>indiferente</c:v>
                </c:pt>
                <c:pt idx="3">
                  <c:v>Chateado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'pesquisa part 02'!$B$35:$G$35</c15:sqref>
                  </c15:fullRef>
                </c:ext>
              </c:extLst>
              <c:f>'pesquisa part 02'!$D$35:$G$35</c:f>
              <c:numCache>
                <c:formatCode>"Total de entrevistados"\ 0</c:formatCode>
                <c:ptCount val="4"/>
                <c:pt idx="0" formatCode="0.0%">
                  <c:v>0.80597014925373134</c:v>
                </c:pt>
                <c:pt idx="1" formatCode="0.0%">
                  <c:v>0.17164179104477612</c:v>
                </c:pt>
                <c:pt idx="2" formatCode="0.0%">
                  <c:v>2.2388059701492536E-2</c:v>
                </c:pt>
                <c:pt idx="3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5-41ED-A8AC-22674FE40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448646832"/>
        <c:axId val="524328488"/>
      </c:barChart>
      <c:valAx>
        <c:axId val="524328488"/>
        <c:scaling>
          <c:orientation val="minMax"/>
        </c:scaling>
        <c:delete val="1"/>
        <c:axPos val="b"/>
        <c:numFmt formatCode="&quot;Total de entrevistados&quot;\ 0" sourceLinked="1"/>
        <c:majorTickMark val="out"/>
        <c:minorTickMark val="none"/>
        <c:tickLblPos val="nextTo"/>
        <c:crossAx val="448646832"/>
        <c:crosses val="autoZero"/>
        <c:crossBetween val="between"/>
      </c:valAx>
      <c:catAx>
        <c:axId val="44864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4328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'pesquisa part 03'!$A$15</c:f>
              <c:strCache>
                <c:ptCount val="1"/>
                <c:pt idx="0">
                  <c:v>Total de Entrevistados 266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6733-46DC-B20A-52CD910B333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6733-46DC-B20A-52CD910B333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6733-46DC-B20A-52CD910B3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'pesquisa part 03'!$B$14:$E$14</c:f>
              <c:strCache>
                <c:ptCount val="4"/>
                <c:pt idx="0">
                  <c:v>sempre</c:v>
                </c:pt>
                <c:pt idx="1">
                  <c:v>Quase sempre</c:v>
                </c:pt>
                <c:pt idx="2">
                  <c:v>Raramente</c:v>
                </c:pt>
                <c:pt idx="3">
                  <c:v>Nunca</c:v>
                </c:pt>
              </c:strCache>
            </c:strRef>
          </c:cat>
          <c:val>
            <c:numRef>
              <c:f>'pesquisa part 03'!$B$15:$E$15</c:f>
              <c:numCache>
                <c:formatCode>0.0%</c:formatCode>
                <c:ptCount val="4"/>
                <c:pt idx="0">
                  <c:v>0.66165413533834583</c:v>
                </c:pt>
                <c:pt idx="1">
                  <c:v>0.19172932330827067</c:v>
                </c:pt>
                <c:pt idx="2">
                  <c:v>9.3984962406015032E-2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33-46DC-B20A-52CD910B3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27"/>
        <c:axId val="448645264"/>
        <c:axId val="448650360"/>
      </c:barChart>
      <c:catAx>
        <c:axId val="44864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8650360"/>
        <c:crosses val="autoZero"/>
        <c:auto val="1"/>
        <c:lblAlgn val="ctr"/>
        <c:lblOffset val="100"/>
        <c:noMultiLvlLbl val="0"/>
      </c:catAx>
      <c:valAx>
        <c:axId val="4486503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4864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Total de entrevistados 13</a:t>
            </a:r>
          </a:p>
        </c:rich>
      </c:tx>
      <c:layout>
        <c:manualLayout>
          <c:xMode val="edge"/>
          <c:yMode val="edge"/>
          <c:x val="0.22343440495352446"/>
          <c:y val="0.8371305791871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'Página 01'!$B$13</c:f>
              <c:strCache>
                <c:ptCount val="1"/>
                <c:pt idx="0">
                  <c:v>Total de entrevistados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D270-4CDF-8FA2-94CF4FF7915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D270-4CDF-8FA2-94CF4FF7915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D270-4CDF-8FA2-94CF4FF791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01'!$C$12:$F$12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01'!$C$13:$F$13</c:f>
              <c:numCache>
                <c:formatCode>0.0%</c:formatCode>
                <c:ptCount val="4"/>
                <c:pt idx="0">
                  <c:v>0.4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70-4CDF-8FA2-94CF4FF791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5021160"/>
        <c:axId val="475019192"/>
      </c:barChart>
      <c:catAx>
        <c:axId val="47502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600"/>
                  <a:t>Política salarial</a:t>
                </a:r>
              </a:p>
            </c:rich>
          </c:tx>
          <c:layout>
            <c:manualLayout>
              <c:xMode val="edge"/>
              <c:yMode val="edge"/>
              <c:x val="0.32214936769267483"/>
              <c:y val="4.03723112578529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entrevistados 17</a:t>
            </a:r>
          </a:p>
        </c:rich>
      </c:tx>
      <c:layout>
        <c:manualLayout>
          <c:xMode val="edge"/>
          <c:yMode val="edge"/>
          <c:x val="0.26899908503803438"/>
          <c:y val="0.87305102080423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'Página 01'!$B$20</c:f>
              <c:strCache>
                <c:ptCount val="1"/>
                <c:pt idx="0">
                  <c:v>Total de entrevistados 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E248-4686-AD32-A9FE97ED567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E248-4686-AD32-A9FE97ED567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E248-4686-AD32-A9FE97ED56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01'!$C$19:$F$19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01'!$C$20:$F$20</c:f>
              <c:numCache>
                <c:formatCode>0.0%</c:formatCode>
                <c:ptCount val="4"/>
                <c:pt idx="0">
                  <c:v>0.16</c:v>
                </c:pt>
                <c:pt idx="1">
                  <c:v>0.28000000000000003</c:v>
                </c:pt>
                <c:pt idx="2">
                  <c:v>0.36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48-4686-AD32-A9FE97ED56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6554896"/>
        <c:axId val="466555552"/>
      </c:barChart>
      <c:catAx>
        <c:axId val="46655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Oportunidade</a:t>
                </a:r>
                <a:r>
                  <a:rPr lang="pt-BR" sz="12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carreira</a:t>
                </a:r>
                <a:endParaRPr lang="pt-BR" sz="105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5871918681920486"/>
              <c:y val="3.99408332448700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66555552"/>
        <c:crosses val="autoZero"/>
        <c:auto val="1"/>
        <c:lblAlgn val="ctr"/>
        <c:lblOffset val="100"/>
        <c:noMultiLvlLbl val="0"/>
      </c:catAx>
      <c:valAx>
        <c:axId val="4665555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6655489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FF0000"/>
                </a:solidFill>
              </a:rPr>
              <a:t>Total de entrevistados 13 </a:t>
            </a:r>
          </a:p>
        </c:rich>
      </c:tx>
      <c:layout>
        <c:manualLayout>
          <c:xMode val="edge"/>
          <c:yMode val="edge"/>
          <c:x val="0.22343440495352446"/>
          <c:y val="0.8371305791871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'Página 01'!$B$26</c:f>
              <c:strCache>
                <c:ptCount val="1"/>
                <c:pt idx="0">
                  <c:v>Total de entrevistados 13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5468-4D43-897A-737CD50EDD6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5468-4D43-897A-737CD50EDD6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5468-4D43-897A-737CD50EDD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01'!$C$25:$F$25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01'!$C$26:$F$26</c:f>
              <c:numCache>
                <c:formatCode>0.0%</c:formatCode>
                <c:ptCount val="4"/>
                <c:pt idx="0">
                  <c:v>0.15384615384615385</c:v>
                </c:pt>
                <c:pt idx="1">
                  <c:v>0.23076923076923078</c:v>
                </c:pt>
                <c:pt idx="2">
                  <c:v>0.23076923076923078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68-4D43-897A-737CD50EDD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5021160"/>
        <c:axId val="475019192"/>
      </c:barChart>
      <c:catAx>
        <c:axId val="47502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Comunicção</a:t>
                </a:r>
                <a:r>
                  <a:rPr lang="pt-BR" sz="1400" baseline="0"/>
                  <a:t> interna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26506230709431117"/>
              <c:y val="6.54490952795548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FF0000"/>
                </a:solidFill>
              </a:rPr>
              <a:t>Total de entrevistados 11 </a:t>
            </a:r>
          </a:p>
        </c:rich>
      </c:tx>
      <c:layout>
        <c:manualLayout>
          <c:xMode val="edge"/>
          <c:yMode val="edge"/>
          <c:x val="0.23513038940307895"/>
          <c:y val="0.83713040504437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884990253411304E-2"/>
          <c:y val="0.15963861763335183"/>
          <c:w val="0.91423001949317739"/>
          <c:h val="0.564312552386729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'Página 01'!$B$35</c:f>
              <c:strCache>
                <c:ptCount val="1"/>
                <c:pt idx="0">
                  <c:v>Total de entrevistados 12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198A-42F0-A14F-343B69C0966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198A-42F0-A14F-343B69C09669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198A-42F0-A14F-343B69C09669}"/>
              </c:ext>
            </c:extLst>
          </c:dPt>
          <c:dLbls>
            <c:dLbl>
              <c:idx val="0"/>
              <c:layout>
                <c:manualLayout>
                  <c:x val="1.1695906432748537E-2"/>
                  <c:y val="-0.23125558009358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8A-42F0-A14F-343B69C09669}"/>
                </c:ext>
              </c:extLst>
            </c:dLbl>
            <c:dLbl>
              <c:idx val="1"/>
              <c:layout>
                <c:manualLayout>
                  <c:x val="1.7555327388240498E-2"/>
                  <c:y val="-0.261140779909301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26660019558431"/>
                      <c:h val="8.46562213910853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98A-42F0-A14F-343B69C09669}"/>
                </c:ext>
              </c:extLst>
            </c:dLbl>
            <c:dLbl>
              <c:idx val="2"/>
              <c:layout>
                <c:manualLayout>
                  <c:x val="1.9493177387914229E-2"/>
                  <c:y val="-0.26738926448320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8A-42F0-A14F-343B69C09669}"/>
                </c:ext>
              </c:extLst>
            </c:dLbl>
            <c:dLbl>
              <c:idx val="3"/>
              <c:layout>
                <c:manualLayout>
                  <c:x val="1.5594541910331383E-2"/>
                  <c:y val="-0.274616001361130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8A-42F0-A14F-343B69C09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01'!$C$34:$F$34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01'!$C$35:$F$35</c:f>
              <c:numCache>
                <c:formatCode>0.0%</c:formatCode>
                <c:ptCount val="4"/>
                <c:pt idx="0">
                  <c:v>0.25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8A-42F0-A14F-343B69C09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shape val="box"/>
        <c:axId val="475021160"/>
        <c:axId val="475019192"/>
        <c:axId val="0"/>
      </c:bar3DChart>
      <c:catAx>
        <c:axId val="475021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>
                    <a:solidFill>
                      <a:sysClr val="windowText" lastClr="000000"/>
                    </a:solidFill>
                  </a:rPr>
                  <a:t>Relacionamento no trabalho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736703964635995"/>
              <c:y val="7.852674717744710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FF0000"/>
                </a:solidFill>
              </a:rPr>
              <a:t>Total de entrevistados 8 </a:t>
            </a:r>
          </a:p>
        </c:rich>
      </c:tx>
      <c:layout>
        <c:manualLayout>
          <c:xMode val="edge"/>
          <c:yMode val="edge"/>
          <c:x val="0.22343440495352446"/>
          <c:y val="0.8371305791871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557219386730386"/>
          <c:y val="0.16640311188404697"/>
          <c:w val="0.78191571590116504"/>
          <c:h val="0.6872314529006052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'Página 01'!$B$42</c:f>
              <c:strCache>
                <c:ptCount val="1"/>
                <c:pt idx="0">
                  <c:v>Total de entrevistados 8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9F51-4893-908E-739FEE5496E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9F51-4893-908E-739FEE5496E9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9F51-4893-908E-739FEE5496E9}"/>
              </c:ext>
            </c:extLst>
          </c:dPt>
          <c:dLbls>
            <c:dLbl>
              <c:idx val="1"/>
              <c:layout>
                <c:manualLayout>
                  <c:x val="0"/>
                  <c:y val="-1.076835333189356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51-4893-908E-739FEE549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01'!$C$41:$F$41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01'!$C$42:$F$42</c:f>
              <c:numCache>
                <c:formatCode>0.0%</c:formatCode>
                <c:ptCount val="4"/>
                <c:pt idx="0">
                  <c:v>0.25</c:v>
                </c:pt>
                <c:pt idx="1">
                  <c:v>0.375</c:v>
                </c:pt>
                <c:pt idx="2">
                  <c:v>0.25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51-4893-908E-739FEE549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shape val="box"/>
        <c:axId val="475021160"/>
        <c:axId val="475019192"/>
        <c:axId val="0"/>
      </c:bar3DChart>
      <c:catAx>
        <c:axId val="47502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Ambiente</a:t>
                </a:r>
                <a:r>
                  <a:rPr lang="pt-BR" sz="1200" baseline="0"/>
                  <a:t> de Trabalho</a:t>
                </a:r>
                <a:endParaRPr lang="pt-BR" sz="1050"/>
              </a:p>
            </c:rich>
          </c:tx>
          <c:layout>
            <c:manualLayout>
              <c:xMode val="edge"/>
              <c:yMode val="edge"/>
              <c:x val="0.32425739259991404"/>
              <c:y val="3.70402224536811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rgbClr val="FF0000"/>
                </a:solidFill>
              </a:rPr>
              <a:t>Total de entrevistados 21 </a:t>
            </a:r>
          </a:p>
        </c:rich>
      </c:tx>
      <c:layout>
        <c:manualLayout>
          <c:xMode val="edge"/>
          <c:yMode val="edge"/>
          <c:x val="0.23906839586228193"/>
          <c:y val="0.83037952612923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2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3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4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'Página 01'!$B$48</c:f>
              <c:strCache>
                <c:ptCount val="1"/>
                <c:pt idx="0">
                  <c:v>Total de entrevistados 21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94B0-43D6-9D8D-35ADF3164689}"/>
              </c:ext>
            </c:extLst>
          </c:dPt>
          <c:dPt>
            <c:idx val="2"/>
            <c:invertIfNegative val="0"/>
            <c:bubble3D val="0"/>
            <c:spPr>
              <a:solidFill>
                <a:srgbClr val="ED7D31">
                  <a:lumMod val="75000"/>
                </a:srgb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94B0-43D6-9D8D-35ADF316468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94B0-43D6-9D8D-35ADF31646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01'!$C$47:$F$47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01'!$C$48:$F$48</c:f>
              <c:numCache>
                <c:formatCode>0.0%</c:formatCode>
                <c:ptCount val="4"/>
                <c:pt idx="0">
                  <c:v>0.38095238095238093</c:v>
                </c:pt>
                <c:pt idx="1">
                  <c:v>0.2857142857142857</c:v>
                </c:pt>
                <c:pt idx="2">
                  <c:v>0.19047619047619047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B0-43D6-9D8D-35ADF3164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0347456"/>
        <c:axId val="380350736"/>
      </c:barChart>
      <c:catAx>
        <c:axId val="38034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Impressões</a:t>
                </a:r>
                <a:endParaRPr lang="pt-BR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306870464721328"/>
              <c:y val="3.47004127179208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0350736"/>
        <c:crosses val="autoZero"/>
        <c:auto val="1"/>
        <c:lblAlgn val="ctr"/>
        <c:lblOffset val="100"/>
        <c:noMultiLvlLbl val="0"/>
      </c:catAx>
      <c:valAx>
        <c:axId val="3803507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3803474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entrevistados 17</a:t>
            </a:r>
          </a:p>
        </c:rich>
      </c:tx>
      <c:layout>
        <c:manualLayout>
          <c:xMode val="edge"/>
          <c:yMode val="edge"/>
          <c:x val="0.26899908503803438"/>
          <c:y val="0.87305102080423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'Página 01'!$B$20</c:f>
              <c:strCache>
                <c:ptCount val="1"/>
                <c:pt idx="0">
                  <c:v>Total de entrevistados 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6-99CD-457A-B5F3-794C8FC10E6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A-99CD-457A-B5F3-794C8FC10E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1-99CD-457A-B5F3-794C8FC10E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01'!$C$19:$F$19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01'!$C$20:$F$20</c:f>
              <c:numCache>
                <c:formatCode>0.0%</c:formatCode>
                <c:ptCount val="4"/>
                <c:pt idx="0">
                  <c:v>0.16</c:v>
                </c:pt>
                <c:pt idx="1">
                  <c:v>0.28000000000000003</c:v>
                </c:pt>
                <c:pt idx="2">
                  <c:v>0.36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D-457A-B5F3-794C8FC10E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6554896"/>
        <c:axId val="466555552"/>
      </c:barChart>
      <c:catAx>
        <c:axId val="46655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Oportunidade</a:t>
                </a:r>
                <a:r>
                  <a:rPr lang="pt-BR" sz="12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carreira</a:t>
                </a:r>
                <a:endParaRPr lang="pt-BR" sz="105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5871918681920486"/>
              <c:y val="3.99408332448700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66555552"/>
        <c:crosses val="autoZero"/>
        <c:auto val="1"/>
        <c:lblAlgn val="ctr"/>
        <c:lblOffset val="100"/>
        <c:noMultiLvlLbl val="0"/>
      </c:catAx>
      <c:valAx>
        <c:axId val="4665555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6655489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Total de entrevistados 13</a:t>
            </a:r>
          </a:p>
        </c:rich>
      </c:tx>
      <c:layout>
        <c:manualLayout>
          <c:xMode val="edge"/>
          <c:yMode val="edge"/>
          <c:x val="0.22343440495352446"/>
          <c:y val="0.8371305791871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'Página 01'!$B$13</c:f>
              <c:strCache>
                <c:ptCount val="1"/>
                <c:pt idx="0">
                  <c:v>Total de entrevistados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5-6987-4104-9206-117FDD5875D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6987-4104-9206-117FDD5875D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6987-4104-9206-117FDD587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01'!$C$12:$F$12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01'!$C$13:$F$13</c:f>
              <c:numCache>
                <c:formatCode>0.0%</c:formatCode>
                <c:ptCount val="4"/>
                <c:pt idx="0">
                  <c:v>0.4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7-4104-9206-117FDD5875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5021160"/>
        <c:axId val="475019192"/>
      </c:barChart>
      <c:catAx>
        <c:axId val="47502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Política salarial</a:t>
                </a:r>
              </a:p>
            </c:rich>
          </c:tx>
          <c:layout>
            <c:manualLayout>
              <c:xMode val="edge"/>
              <c:yMode val="edge"/>
              <c:x val="0.37063412653528816"/>
              <c:y val="8.04725524508980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FF0000"/>
                </a:solidFill>
              </a:rPr>
              <a:t>Total de entrevistados 13 </a:t>
            </a:r>
          </a:p>
        </c:rich>
      </c:tx>
      <c:layout>
        <c:manualLayout>
          <c:xMode val="edge"/>
          <c:yMode val="edge"/>
          <c:x val="0.22343440495352446"/>
          <c:y val="0.8371305791871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'Página 01'!$B$26</c:f>
              <c:strCache>
                <c:ptCount val="1"/>
                <c:pt idx="0">
                  <c:v>Total de entrevistados 13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5-6987-4104-9206-117FDD5875D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6987-4104-9206-117FDD5875D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6987-4104-9206-117FDD587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01'!$C$25:$F$25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01'!$C$26:$F$26</c:f>
              <c:numCache>
                <c:formatCode>0.0%</c:formatCode>
                <c:ptCount val="4"/>
                <c:pt idx="0">
                  <c:v>0.15384615384615385</c:v>
                </c:pt>
                <c:pt idx="1">
                  <c:v>0.23076923076923078</c:v>
                </c:pt>
                <c:pt idx="2">
                  <c:v>0.23076923076923078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7-4104-9206-117FDD5875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5021160"/>
        <c:axId val="475019192"/>
      </c:barChart>
      <c:catAx>
        <c:axId val="47502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Comunicção</a:t>
                </a:r>
                <a:r>
                  <a:rPr lang="pt-BR" sz="1400" baseline="0"/>
                  <a:t> interna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26506230709431117"/>
              <c:y val="6.54490952795548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FF0000"/>
                </a:solidFill>
              </a:rPr>
              <a:t>Total de entrevistados 11 </a:t>
            </a:r>
          </a:p>
        </c:rich>
      </c:tx>
      <c:layout>
        <c:manualLayout>
          <c:xMode val="edge"/>
          <c:yMode val="edge"/>
          <c:x val="0.23513038940307895"/>
          <c:y val="0.83713040504437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884990253411304E-2"/>
          <c:y val="0.15963861763335183"/>
          <c:w val="0.91423001949317739"/>
          <c:h val="0.564312552386729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'Página 01'!$B$35</c:f>
              <c:strCache>
                <c:ptCount val="1"/>
                <c:pt idx="0">
                  <c:v>Total de entrevistados 12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5-6987-4104-9206-117FDD5875D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6987-4104-9206-117FDD5875D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6987-4104-9206-117FDD5875D5}"/>
              </c:ext>
            </c:extLst>
          </c:dPt>
          <c:dLbls>
            <c:dLbl>
              <c:idx val="0"/>
              <c:layout>
                <c:manualLayout>
                  <c:x val="1.1695906432748537E-2"/>
                  <c:y val="-0.23125558009358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87-4104-9206-117FDD5875D5}"/>
                </c:ext>
              </c:extLst>
            </c:dLbl>
            <c:dLbl>
              <c:idx val="1"/>
              <c:layout>
                <c:manualLayout>
                  <c:x val="1.7555327388240498E-2"/>
                  <c:y val="-0.261140779909301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26660019558431"/>
                      <c:h val="8.46562213910853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79C-44B7-A63E-5600E64CE08C}"/>
                </c:ext>
              </c:extLst>
            </c:dLbl>
            <c:dLbl>
              <c:idx val="2"/>
              <c:layout>
                <c:manualLayout>
                  <c:x val="1.9493177387914229E-2"/>
                  <c:y val="-0.26738926448320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87-4104-9206-117FDD5875D5}"/>
                </c:ext>
              </c:extLst>
            </c:dLbl>
            <c:dLbl>
              <c:idx val="3"/>
              <c:layout>
                <c:manualLayout>
                  <c:x val="1.5594541910331383E-2"/>
                  <c:y val="-0.274616001361130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87-4104-9206-117FDD5875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01'!$C$34:$F$34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01'!$C$35:$F$35</c:f>
              <c:numCache>
                <c:formatCode>0.0%</c:formatCode>
                <c:ptCount val="4"/>
                <c:pt idx="0">
                  <c:v>0.25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7-4104-9206-117FDD5875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shape val="box"/>
        <c:axId val="475021160"/>
        <c:axId val="475019192"/>
        <c:axId val="0"/>
      </c:bar3DChart>
      <c:catAx>
        <c:axId val="475021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>
                    <a:solidFill>
                      <a:sysClr val="windowText" lastClr="000000"/>
                    </a:solidFill>
                  </a:rPr>
                  <a:t>Relacionamento no trabalho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736703964635995"/>
              <c:y val="7.852674717744710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FF0000"/>
                </a:solidFill>
              </a:rPr>
              <a:t>Total de entrevistados 8 </a:t>
            </a:r>
          </a:p>
        </c:rich>
      </c:tx>
      <c:layout>
        <c:manualLayout>
          <c:xMode val="edge"/>
          <c:yMode val="edge"/>
          <c:x val="0.22343440495352446"/>
          <c:y val="0.8371305791871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557219386730386"/>
          <c:y val="0.16640311188404697"/>
          <c:w val="0.78191571590116504"/>
          <c:h val="0.6872314529006052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'Página 01'!$B$42</c:f>
              <c:strCache>
                <c:ptCount val="1"/>
                <c:pt idx="0">
                  <c:v>Total de entrevistados 8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5-6987-4104-9206-117FDD5875D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6987-4104-9206-117FDD5875D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6987-4104-9206-117FDD5875D5}"/>
              </c:ext>
            </c:extLst>
          </c:dPt>
          <c:dLbls>
            <c:dLbl>
              <c:idx val="1"/>
              <c:layout>
                <c:manualLayout>
                  <c:x val="0"/>
                  <c:y val="-1.076835333189356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31-40EA-AB49-8955850C08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01'!$C$41:$F$41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01'!$C$42:$F$42</c:f>
              <c:numCache>
                <c:formatCode>0.0%</c:formatCode>
                <c:ptCount val="4"/>
                <c:pt idx="0">
                  <c:v>0.25</c:v>
                </c:pt>
                <c:pt idx="1">
                  <c:v>0.375</c:v>
                </c:pt>
                <c:pt idx="2">
                  <c:v>0.25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7-4104-9206-117FDD5875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shape val="box"/>
        <c:axId val="475021160"/>
        <c:axId val="475019192"/>
        <c:axId val="0"/>
      </c:bar3DChart>
      <c:catAx>
        <c:axId val="47502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19192"/>
        <c:crosses val="autoZero"/>
        <c:auto val="1"/>
        <c:lblAlgn val="ctr"/>
        <c:lblOffset val="100"/>
        <c:noMultiLvlLbl val="0"/>
      </c:catAx>
      <c:valAx>
        <c:axId val="4750191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/>
                  <a:t>Ambiente</a:t>
                </a:r>
                <a:r>
                  <a:rPr lang="pt-BR" sz="1100" baseline="0"/>
                  <a:t> de Trabalho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32425739259991404"/>
              <c:y val="3.70402224536811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%" sourceLinked="1"/>
        <c:majorTickMark val="none"/>
        <c:minorTickMark val="none"/>
        <c:tickLblPos val="nextTo"/>
        <c:crossAx val="4750211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rgbClr val="FF0000"/>
                </a:solidFill>
              </a:rPr>
              <a:t>Total de entrevistados 21 </a:t>
            </a:r>
          </a:p>
        </c:rich>
      </c:tx>
      <c:layout>
        <c:manualLayout>
          <c:xMode val="edge"/>
          <c:yMode val="edge"/>
          <c:x val="0.23906839586228193"/>
          <c:y val="0.83037952612923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2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3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  <c:spPr>
            <a:solidFill>
              <a:schemeClr val="accent4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'Página 01'!$B$48</c:f>
              <c:strCache>
                <c:ptCount val="1"/>
                <c:pt idx="0">
                  <c:v>Total de entrevistados 21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25-1C70-42D9-B352-B5777198621A}"/>
              </c:ext>
            </c:extLst>
          </c:dPt>
          <c:dPt>
            <c:idx val="2"/>
            <c:invertIfNegative val="0"/>
            <c:bubble3D val="0"/>
            <c:spPr>
              <a:solidFill>
                <a:srgbClr val="ED7D31">
                  <a:lumMod val="75000"/>
                </a:srgb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D-1C70-42D9-B352-B5777198621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2-1C70-42D9-B352-B577719862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'Página 01'!$C$47:$F$47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'Página 01'!$C$48:$F$48</c:f>
              <c:numCache>
                <c:formatCode>0.0%</c:formatCode>
                <c:ptCount val="4"/>
                <c:pt idx="0">
                  <c:v>0.38095238095238093</c:v>
                </c:pt>
                <c:pt idx="1">
                  <c:v>0.2857142857142857</c:v>
                </c:pt>
                <c:pt idx="2">
                  <c:v>0.19047619047619047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1-4B6E-A759-7054F34C10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0347456"/>
        <c:axId val="380350736"/>
      </c:barChart>
      <c:catAx>
        <c:axId val="38034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Impressões</a:t>
                </a:r>
                <a:endParaRPr lang="pt-BR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306870464721328"/>
              <c:y val="3.47004127179208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0350736"/>
        <c:crosses val="autoZero"/>
        <c:auto val="1"/>
        <c:lblAlgn val="ctr"/>
        <c:lblOffset val="100"/>
        <c:noMultiLvlLbl val="0"/>
      </c:catAx>
      <c:valAx>
        <c:axId val="3803507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3803474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73762010347376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'pesquisa part 02'!$A$35</c:f>
              <c:strCache>
                <c:ptCount val="1"/>
                <c:pt idx="0">
                  <c:v>Total de entrevistados 134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T w="88900" h="889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88900" h="88900"/>
              </a:sp3d>
            </c:spPr>
            <c:extLst>
              <c:ext xmlns:c16="http://schemas.microsoft.com/office/drawing/2014/chart" uri="{C3380CC4-5D6E-409C-BE32-E72D297353CC}">
                <c16:uniqueId val="{00000001-10FD-43AE-8231-6EBA2A6467F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88900" h="88900"/>
              </a:sp3d>
            </c:spPr>
            <c:extLst>
              <c:ext xmlns:c16="http://schemas.microsoft.com/office/drawing/2014/chart" uri="{C3380CC4-5D6E-409C-BE32-E72D297353CC}">
                <c16:uniqueId val="{00000003-10FD-43AE-8231-6EBA2A6467F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88900" h="88900"/>
              </a:sp3d>
            </c:spPr>
            <c:extLst>
              <c:ext xmlns:c16="http://schemas.microsoft.com/office/drawing/2014/chart" uri="{C3380CC4-5D6E-409C-BE32-E72D297353CC}">
                <c16:uniqueId val="{00000005-10FD-43AE-8231-6EBA2A6467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'pesquisa part 02'!$B$34:$G$34</c15:sqref>
                  </c15:fullRef>
                </c:ext>
              </c:extLst>
              <c:f>'pesquisa part 02'!$D$34:$G$34</c:f>
              <c:strCache>
                <c:ptCount val="4"/>
                <c:pt idx="0">
                  <c:v>Contente</c:v>
                </c:pt>
                <c:pt idx="1">
                  <c:v>Quase satisfeito</c:v>
                </c:pt>
                <c:pt idx="2">
                  <c:v>indiferente</c:v>
                </c:pt>
                <c:pt idx="3">
                  <c:v>Chateado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'pesquisa part 02'!$B$35:$G$35</c15:sqref>
                  </c15:fullRef>
                </c:ext>
              </c:extLst>
              <c:f>'pesquisa part 02'!$D$35:$G$35</c:f>
              <c:numCache>
                <c:formatCode>"Total de entrevistados"\ 0</c:formatCode>
                <c:ptCount val="4"/>
                <c:pt idx="0" formatCode="0.0%">
                  <c:v>0.80597014925373134</c:v>
                </c:pt>
                <c:pt idx="1" formatCode="0.0%">
                  <c:v>0.17164179104477612</c:v>
                </c:pt>
                <c:pt idx="2" formatCode="0.0%">
                  <c:v>2.2388059701492536E-2</c:v>
                </c:pt>
                <c:pt idx="3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9-495A-88F9-8E1E3633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24332016"/>
        <c:axId val="524329272"/>
      </c:barChart>
      <c:valAx>
        <c:axId val="524329272"/>
        <c:scaling>
          <c:orientation val="minMax"/>
        </c:scaling>
        <c:delete val="1"/>
        <c:axPos val="b"/>
        <c:numFmt formatCode="&quot;Total de entrevistados&quot;\ 0" sourceLinked="1"/>
        <c:majorTickMark val="out"/>
        <c:minorTickMark val="none"/>
        <c:tickLblPos val="nextTo"/>
        <c:crossAx val="524332016"/>
        <c:crosses val="autoZero"/>
        <c:crossBetween val="between"/>
      </c:valAx>
      <c:catAx>
        <c:axId val="524332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4329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446522309711286"/>
          <c:y val="7.70712909441233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'pesquisa part 02'!$A$22</c:f>
              <c:strCache>
                <c:ptCount val="1"/>
                <c:pt idx="0">
                  <c:v>Total de Entrevistados 171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82550" h="44450" prst="angle"/>
              <a:bevelB w="82550" h="44450" prst="angle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F5-4213-AF76-98E22FBD4C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F5-4213-AF76-98E22FBD4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5F5-4213-AF76-98E22FBD4C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5F5-4213-AF76-98E22FBD4C41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'pesquisa part 02'!$B$21:$G$21</c15:sqref>
                  </c15:fullRef>
                </c:ext>
              </c:extLst>
              <c:f>'pesquisa part 02'!$D$21:$G$21</c:f>
              <c:strCache>
                <c:ptCount val="4"/>
                <c:pt idx="0">
                  <c:v>Contente</c:v>
                </c:pt>
                <c:pt idx="1">
                  <c:v>Quase satisfeito</c:v>
                </c:pt>
                <c:pt idx="2">
                  <c:v>indiferente</c:v>
                </c:pt>
                <c:pt idx="3">
                  <c:v>Chateado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'pesquisa part 02'!$B$22:$G$22</c15:sqref>
                  </c15:fullRef>
                </c:ext>
              </c:extLst>
              <c:f>'pesquisa part 02'!$D$22:$G$22</c:f>
              <c:numCache>
                <c:formatCode>"Total de Entrevistados"\ 0</c:formatCode>
                <c:ptCount val="4"/>
                <c:pt idx="0" formatCode="0.0%">
                  <c:v>0.70760233918128657</c:v>
                </c:pt>
                <c:pt idx="1" formatCode="0.0%">
                  <c:v>0.21637426900584794</c:v>
                </c:pt>
                <c:pt idx="2" formatCode="0.0%">
                  <c:v>2.9239766081871343E-2</c:v>
                </c:pt>
                <c:pt idx="3" formatCode="0.0%">
                  <c:v>4.6783625730994149E-2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3015-4FC2-A761-37301520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2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4.xml"/><Relationship Id="rId7" Type="http://schemas.openxmlformats.org/officeDocument/2006/relationships/hyperlink" Target="https://francyscoalcylandyo.com/supremo/" TargetMode="Externa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hyperlink" Target="https://wa.me/message/QPD4JB3GWVYDA1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go.hotmart.com/B6850122L" TargetMode="Externa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go.hotmart.com/B6850122L" TargetMode="Externa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hyperlink" Target="https://wa.me/message/QPD4JB3GWVYDA1" TargetMode="Externa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image" Target="../media/image2.png"/><Relationship Id="rId5" Type="http://schemas.openxmlformats.org/officeDocument/2006/relationships/chart" Target="../charts/chart15.xml"/><Relationship Id="rId10" Type="http://schemas.openxmlformats.org/officeDocument/2006/relationships/hyperlink" Target="https://francyscoalcylandyo.com/supremo/" TargetMode="Externa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1</xdr:row>
      <xdr:rowOff>0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ABC69984-E6C2-498C-BBA5-EB2D2B016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</xdr:colOff>
      <xdr:row>5</xdr:row>
      <xdr:rowOff>9526</xdr:rowOff>
    </xdr:from>
    <xdr:to>
      <xdr:col>14</xdr:col>
      <xdr:colOff>542925</xdr:colOff>
      <xdr:row>16</xdr:row>
      <xdr:rowOff>119062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64305392-C089-48A0-ADB6-B5B9A7740B41}"/>
            </a:ext>
          </a:extLst>
        </xdr:cNvPr>
        <xdr:cNvGrpSpPr/>
      </xdr:nvGrpSpPr>
      <xdr:grpSpPr>
        <a:xfrm>
          <a:off x="5694045" y="1304926"/>
          <a:ext cx="4678680" cy="3035616"/>
          <a:chOff x="5715000" y="904876"/>
          <a:chExt cx="4572000" cy="3119436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9651F4D1-0035-49E9-AA1E-D0E91876D7D3}"/>
              </a:ext>
            </a:extLst>
          </xdr:cNvPr>
          <xdr:cNvGraphicFramePr/>
        </xdr:nvGraphicFramePr>
        <xdr:xfrm>
          <a:off x="5715000" y="128111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3312538-8FDD-4736-A494-53B7C04D6780}"/>
              </a:ext>
            </a:extLst>
          </xdr:cNvPr>
          <xdr:cNvSpPr txBox="1"/>
        </xdr:nvSpPr>
        <xdr:spPr>
          <a:xfrm>
            <a:off x="5724525" y="904876"/>
            <a:ext cx="4552950" cy="476250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pt-BR" sz="1000" b="1">
                <a:solidFill>
                  <a:srgbClr val="FF0000"/>
                </a:solidFill>
              </a:rPr>
              <a:t>INTENS</a:t>
            </a:r>
            <a:r>
              <a:rPr lang="pt-BR" sz="1000" b="1" baseline="0">
                <a:solidFill>
                  <a:srgbClr val="FF0000"/>
                </a:solidFill>
              </a:rPr>
              <a:t> AVALIADOS</a:t>
            </a:r>
            <a:r>
              <a:rPr lang="pt-BR" sz="1000" b="1"/>
              <a:t>:</a:t>
            </a:r>
            <a:r>
              <a:rPr lang="pt-BR" sz="1000" b="1" baseline="0"/>
              <a:t> politica salarial, Oportunidade de carreira, Comunicção interna, programa de qualidade, Relacionamento no trbalho Ambiente de trabalho</a:t>
            </a:r>
            <a:endParaRPr lang="pt-BR" sz="10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28576</xdr:colOff>
      <xdr:row>4</xdr:row>
      <xdr:rowOff>823912</xdr:rowOff>
    </xdr:from>
    <xdr:to>
      <xdr:col>7</xdr:col>
      <xdr:colOff>2657476</xdr:colOff>
      <xdr:row>11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86898C4-32F4-467E-B974-B73F3E022E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0</xdr:row>
      <xdr:rowOff>42862</xdr:rowOff>
    </xdr:from>
    <xdr:to>
      <xdr:col>7</xdr:col>
      <xdr:colOff>2619375</xdr:colOff>
      <xdr:row>4</xdr:row>
      <xdr:rowOff>790575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05531BC-DE02-4836-85EC-E75674648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13</xdr:row>
      <xdr:rowOff>23811</xdr:rowOff>
    </xdr:from>
    <xdr:to>
      <xdr:col>7</xdr:col>
      <xdr:colOff>2676525</xdr:colOff>
      <xdr:row>23</xdr:row>
      <xdr:rowOff>95249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2571F84E-521D-4ABB-BA42-CE697AB54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57149</xdr:colOff>
      <xdr:row>23</xdr:row>
      <xdr:rowOff>128587</xdr:rowOff>
    </xdr:from>
    <xdr:to>
      <xdr:col>7</xdr:col>
      <xdr:colOff>2686050</xdr:colOff>
      <xdr:row>33</xdr:row>
      <xdr:rowOff>123825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7DD3A28-D816-4C9F-9FFE-8F6A28523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57151</xdr:colOff>
      <xdr:row>35</xdr:row>
      <xdr:rowOff>28575</xdr:rowOff>
    </xdr:from>
    <xdr:to>
      <xdr:col>7</xdr:col>
      <xdr:colOff>2676525</xdr:colOff>
      <xdr:row>45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5FA1F4A-53AA-485B-AFD2-DE947C0DC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85725</xdr:colOff>
      <xdr:row>45</xdr:row>
      <xdr:rowOff>166687</xdr:rowOff>
    </xdr:from>
    <xdr:to>
      <xdr:col>7</xdr:col>
      <xdr:colOff>2714625</xdr:colOff>
      <xdr:row>57</xdr:row>
      <xdr:rowOff>9525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D91EF3B-20CD-4604-B277-0E4CA4782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147134</xdr:colOff>
      <xdr:row>0</xdr:row>
      <xdr:rowOff>83820</xdr:rowOff>
    </xdr:from>
    <xdr:to>
      <xdr:col>12</xdr:col>
      <xdr:colOff>164156</xdr:colOff>
      <xdr:row>5</xdr:row>
      <xdr:rowOff>533400</xdr:rowOff>
    </xdr:to>
    <xdr:pic>
      <xdr:nvPicPr>
        <xdr:cNvPr id="2" name="Imagem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705A590-02BB-44E6-A8F6-1F0A6BB66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594154" y="83820"/>
          <a:ext cx="2455422" cy="2400300"/>
        </a:xfrm>
        <a:prstGeom prst="rect">
          <a:avLst/>
        </a:prstGeom>
      </xdr:spPr>
    </xdr:pic>
    <xdr:clientData/>
  </xdr:twoCellAnchor>
  <xdr:twoCellAnchor>
    <xdr:from>
      <xdr:col>8</xdr:col>
      <xdr:colOff>76200</xdr:colOff>
      <xdr:row>5</xdr:row>
      <xdr:rowOff>571500</xdr:rowOff>
    </xdr:from>
    <xdr:to>
      <xdr:col>12</xdr:col>
      <xdr:colOff>327660</xdr:colOff>
      <xdr:row>39</xdr:row>
      <xdr:rowOff>190500</xdr:rowOff>
    </xdr:to>
    <xdr:sp macro="" textlink="">
      <xdr:nvSpPr>
        <xdr:cNvPr id="3" name="CaixaDeTexto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FAF2DC9-C45B-402D-B152-EA95C8CC9358}"/>
            </a:ext>
          </a:extLst>
        </xdr:cNvPr>
        <xdr:cNvSpPr txBox="1"/>
      </xdr:nvSpPr>
      <xdr:spPr>
        <a:xfrm>
          <a:off x="10523220" y="2522220"/>
          <a:ext cx="2689860" cy="4869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26</xdr:row>
      <xdr:rowOff>85725</xdr:rowOff>
    </xdr:from>
    <xdr:to>
      <xdr:col>17</xdr:col>
      <xdr:colOff>171450</xdr:colOff>
      <xdr:row>33</xdr:row>
      <xdr:rowOff>66675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B999C554-E9DD-4B97-964D-DE2BA22E780B}"/>
            </a:ext>
          </a:extLst>
        </xdr:cNvPr>
        <xdr:cNvGrpSpPr/>
      </xdr:nvGrpSpPr>
      <xdr:grpSpPr>
        <a:xfrm>
          <a:off x="4488180" y="7195185"/>
          <a:ext cx="5055870" cy="2876550"/>
          <a:chOff x="4381500" y="7324725"/>
          <a:chExt cx="4305300" cy="2900362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BCB4DCA-7FF1-4754-A032-6BE726EFF03A}"/>
              </a:ext>
            </a:extLst>
          </xdr:cNvPr>
          <xdr:cNvGraphicFramePr/>
        </xdr:nvGraphicFramePr>
        <xdr:xfrm>
          <a:off x="4381500" y="7481887"/>
          <a:ext cx="429577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8376115-47F4-4E9B-8630-5B359D06CC3E}"/>
              </a:ext>
            </a:extLst>
          </xdr:cNvPr>
          <xdr:cNvSpPr txBox="1"/>
        </xdr:nvSpPr>
        <xdr:spPr>
          <a:xfrm>
            <a:off x="4400550" y="7324725"/>
            <a:ext cx="4286250" cy="257175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16.  Como é que você se sente em relação à Empresa?</a:t>
            </a:r>
            <a:r>
              <a:rPr lang="pt-BR" b="1"/>
              <a:t> </a:t>
            </a:r>
            <a:endParaRPr lang="pt-BR" sz="1100" b="1"/>
          </a:p>
        </xdr:txBody>
      </xdr:sp>
    </xdr:grpSp>
    <xdr:clientData/>
  </xdr:twoCellAnchor>
  <xdr:twoCellAnchor>
    <xdr:from>
      <xdr:col>9</xdr:col>
      <xdr:colOff>304800</xdr:colOff>
      <xdr:row>9</xdr:row>
      <xdr:rowOff>76200</xdr:rowOff>
    </xdr:from>
    <xdr:to>
      <xdr:col>17</xdr:col>
      <xdr:colOff>0</xdr:colOff>
      <xdr:row>21</xdr:row>
      <xdr:rowOff>161925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D4F8035A-56CD-4F34-9558-0A11A4BCFB3D}"/>
            </a:ext>
          </a:extLst>
        </xdr:cNvPr>
        <xdr:cNvGrpSpPr/>
      </xdr:nvGrpSpPr>
      <xdr:grpSpPr>
        <a:xfrm>
          <a:off x="4678680" y="2964180"/>
          <a:ext cx="4693920" cy="3507105"/>
          <a:chOff x="4572000" y="2962275"/>
          <a:chExt cx="4572000" cy="3743325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DE5FF6C4-8516-415C-9451-6E72E5AB19D3}"/>
              </a:ext>
            </a:extLst>
          </xdr:cNvPr>
          <xdr:cNvGraphicFramePr/>
        </xdr:nvGraphicFramePr>
        <xdr:xfrm>
          <a:off x="4572000" y="3219450"/>
          <a:ext cx="4572000" cy="3486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E0E23742-2D87-4107-AE56-8925AD508107}"/>
              </a:ext>
            </a:extLst>
          </xdr:cNvPr>
          <xdr:cNvSpPr txBox="1"/>
        </xdr:nvSpPr>
        <xdr:spPr>
          <a:xfrm>
            <a:off x="4591050" y="2962275"/>
            <a:ext cx="4552950" cy="256753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15.  Como é que você se sente em relação ao seu líder  imediato ?</a:t>
            </a:r>
            <a:r>
              <a:rPr lang="pt-BR"/>
              <a:t> </a:t>
            </a:r>
            <a:r>
              <a:rPr lang="pt-BR" b="1"/>
              <a:t> </a:t>
            </a:r>
            <a:endParaRPr lang="pt-BR" sz="1100" b="1"/>
          </a:p>
        </xdr:txBody>
      </xdr:sp>
    </xdr:grpSp>
    <xdr:clientData/>
  </xdr:twoCellAnchor>
  <xdr:twoCellAnchor>
    <xdr:from>
      <xdr:col>18</xdr:col>
      <xdr:colOff>438150</xdr:colOff>
      <xdr:row>1</xdr:row>
      <xdr:rowOff>0</xdr:rowOff>
    </xdr:from>
    <xdr:to>
      <xdr:col>22</xdr:col>
      <xdr:colOff>76200</xdr:colOff>
      <xdr:row>2</xdr:row>
      <xdr:rowOff>133350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08774F-29B2-4373-8B33-03217DC6F874}"/>
            </a:ext>
          </a:extLst>
        </xdr:cNvPr>
        <xdr:cNvSpPr/>
      </xdr:nvSpPr>
      <xdr:spPr>
        <a:xfrm>
          <a:off x="10191750" y="190500"/>
          <a:ext cx="2076450" cy="323850"/>
        </a:xfrm>
        <a:prstGeom prst="roundRect">
          <a:avLst/>
        </a:prstGeom>
        <a:solidFill>
          <a:schemeClr val="accent6">
            <a:lumMod val="50000"/>
          </a:schemeClr>
        </a:solidFill>
        <a:ln w="38100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&gt;&gt;&gt;&gt; Curso excel oline &lt;&lt;&lt;&lt;</a:t>
          </a:r>
          <a:endParaRPr lang="pt-B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23</xdr:row>
      <xdr:rowOff>152400</xdr:rowOff>
    </xdr:from>
    <xdr:to>
      <xdr:col>4</xdr:col>
      <xdr:colOff>133350</xdr:colOff>
      <xdr:row>23</xdr:row>
      <xdr:rowOff>152400</xdr:rowOff>
    </xdr:to>
    <xdr:sp macro="" textlink="">
      <xdr:nvSpPr>
        <xdr:cNvPr id="3074" name="Linha 2">
          <a:extLst>
            <a:ext uri="{FF2B5EF4-FFF2-40B4-BE49-F238E27FC236}">
              <a16:creationId xmlns:a16="http://schemas.microsoft.com/office/drawing/2014/main" id="{0AF9E462-B295-4D91-97F9-F282FD070CB2}"/>
            </a:ext>
          </a:extLst>
        </xdr:cNvPr>
        <xdr:cNvSpPr>
          <a:spLocks noChangeShapeType="1"/>
        </xdr:cNvSpPr>
      </xdr:nvSpPr>
      <xdr:spPr bwMode="auto">
        <a:xfrm>
          <a:off x="2600325" y="7343775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</xdr:row>
      <xdr:rowOff>0</xdr:rowOff>
    </xdr:from>
    <xdr:to>
      <xdr:col>14</xdr:col>
      <xdr:colOff>533400</xdr:colOff>
      <xdr:row>10</xdr:row>
      <xdr:rowOff>9525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82B567F1-3675-4AEA-B764-B7A71A8CF913}"/>
            </a:ext>
          </a:extLst>
        </xdr:cNvPr>
        <xdr:cNvGrpSpPr/>
      </xdr:nvGrpSpPr>
      <xdr:grpSpPr>
        <a:xfrm>
          <a:off x="4853940" y="502920"/>
          <a:ext cx="4678680" cy="3095625"/>
          <a:chOff x="4648200" y="1047750"/>
          <a:chExt cx="4572000" cy="30384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91D25BE6-ABCF-4D82-BD32-3850C2245CA6}"/>
              </a:ext>
            </a:extLst>
          </xdr:cNvPr>
          <xdr:cNvGraphicFramePr/>
        </xdr:nvGraphicFramePr>
        <xdr:xfrm>
          <a:off x="4648200" y="1271587"/>
          <a:ext cx="4572000" cy="28146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BA7529C4-BF6F-4106-B1EE-2128EC38620F}"/>
              </a:ext>
            </a:extLst>
          </xdr:cNvPr>
          <xdr:cNvSpPr txBox="1"/>
        </xdr:nvSpPr>
        <xdr:spPr>
          <a:xfrm>
            <a:off x="4657725" y="1047750"/>
            <a:ext cx="4552950" cy="256753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17. Quanto à motivação</a:t>
            </a:r>
            <a:r>
              <a:rPr lang="pt-BR" sz="1600"/>
              <a:t> </a:t>
            </a:r>
            <a:endParaRPr lang="pt-BR" sz="1600" b="1"/>
          </a:p>
        </xdr:txBody>
      </xdr:sp>
    </xdr:grpSp>
    <xdr:clientData/>
  </xdr:twoCellAnchor>
  <xdr:twoCellAnchor>
    <xdr:from>
      <xdr:col>16</xdr:col>
      <xdr:colOff>257175</xdr:colOff>
      <xdr:row>0</xdr:row>
      <xdr:rowOff>171450</xdr:rowOff>
    </xdr:from>
    <xdr:to>
      <xdr:col>19</xdr:col>
      <xdr:colOff>504825</xdr:colOff>
      <xdr:row>0</xdr:row>
      <xdr:rowOff>495300</xdr:rowOff>
    </xdr:to>
    <xdr:sp macro="" textlink="">
      <xdr:nvSpPr>
        <xdr:cNvPr id="7" name="Retângulo: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5112A5-557F-4A38-AE7B-F520BBFD7138}"/>
            </a:ext>
          </a:extLst>
        </xdr:cNvPr>
        <xdr:cNvSpPr/>
      </xdr:nvSpPr>
      <xdr:spPr>
        <a:xfrm>
          <a:off x="10239375" y="171450"/>
          <a:ext cx="2076450" cy="323850"/>
        </a:xfrm>
        <a:prstGeom prst="roundRect">
          <a:avLst/>
        </a:prstGeom>
        <a:solidFill>
          <a:schemeClr val="accent6">
            <a:lumMod val="50000"/>
          </a:schemeClr>
        </a:solidFill>
        <a:ln w="38100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&gt;&gt;&gt;&gt; Curso excel oline &lt;&lt;&lt;&lt;</a:t>
          </a:r>
          <a:endParaRPr lang="pt-BR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38100</xdr:rowOff>
    </xdr:from>
    <xdr:to>
      <xdr:col>5</xdr:col>
      <xdr:colOff>104775</xdr:colOff>
      <xdr:row>33</xdr:row>
      <xdr:rowOff>19050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247931CB-12A8-4DA3-B125-9E0B71CFBD9D}"/>
            </a:ext>
          </a:extLst>
        </xdr:cNvPr>
        <xdr:cNvGrpSpPr/>
      </xdr:nvGrpSpPr>
      <xdr:grpSpPr>
        <a:xfrm>
          <a:off x="0" y="4160520"/>
          <a:ext cx="3152775" cy="2175510"/>
          <a:chOff x="4572000" y="2962275"/>
          <a:chExt cx="4572000" cy="3743325"/>
        </a:xfrm>
      </xdr:grpSpPr>
      <xdr:graphicFrame macro="">
        <xdr:nvGraphicFramePr>
          <xdr:cNvPr id="7" name="Gráfico 6">
            <a:extLst>
              <a:ext uri="{FF2B5EF4-FFF2-40B4-BE49-F238E27FC236}">
                <a16:creationId xmlns:a16="http://schemas.microsoft.com/office/drawing/2014/main" id="{218B5D1A-5733-4C85-A1AC-783A1DA28387}"/>
              </a:ext>
            </a:extLst>
          </xdr:cNvPr>
          <xdr:cNvGraphicFramePr/>
        </xdr:nvGraphicFramePr>
        <xdr:xfrm>
          <a:off x="4572000" y="3219451"/>
          <a:ext cx="4571999" cy="34861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14E02778-3335-4374-A16B-FDCFD520588D}"/>
              </a:ext>
            </a:extLst>
          </xdr:cNvPr>
          <xdr:cNvSpPr txBox="1"/>
        </xdr:nvSpPr>
        <xdr:spPr>
          <a:xfrm>
            <a:off x="4591050" y="2962275"/>
            <a:ext cx="4552950" cy="256753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15.  Como é que você se sente em relação ao seu líder  imediato ?</a:t>
            </a:r>
            <a:r>
              <a:rPr lang="pt-BR" sz="800"/>
              <a:t> </a:t>
            </a:r>
            <a:r>
              <a:rPr lang="pt-BR" sz="800" b="1"/>
              <a:t> </a:t>
            </a:r>
          </a:p>
        </xdr:txBody>
      </xdr:sp>
    </xdr:grpSp>
    <xdr:clientData/>
  </xdr:twoCellAnchor>
  <xdr:twoCellAnchor>
    <xdr:from>
      <xdr:col>5</xdr:col>
      <xdr:colOff>133350</xdr:colOff>
      <xdr:row>21</xdr:row>
      <xdr:rowOff>76198</xdr:rowOff>
    </xdr:from>
    <xdr:to>
      <xdr:col>10</xdr:col>
      <xdr:colOff>438150</xdr:colOff>
      <xdr:row>33</xdr:row>
      <xdr:rowOff>19050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B785197E-BE34-4D3B-854F-C1A6206A809B}"/>
            </a:ext>
          </a:extLst>
        </xdr:cNvPr>
        <xdr:cNvGrpSpPr/>
      </xdr:nvGrpSpPr>
      <xdr:grpSpPr>
        <a:xfrm>
          <a:off x="3181350" y="4198618"/>
          <a:ext cx="3352800" cy="2137412"/>
          <a:chOff x="4381500" y="7324725"/>
          <a:chExt cx="4305300" cy="2900364"/>
        </a:xfrm>
      </xdr:grpSpPr>
      <xdr:graphicFrame macro="">
        <xdr:nvGraphicFramePr>
          <xdr:cNvPr id="10" name="Gráfico 9">
            <a:extLst>
              <a:ext uri="{FF2B5EF4-FFF2-40B4-BE49-F238E27FC236}">
                <a16:creationId xmlns:a16="http://schemas.microsoft.com/office/drawing/2014/main" id="{803366EA-206D-43AD-A4BF-A48F07468E3F}"/>
              </a:ext>
            </a:extLst>
          </xdr:cNvPr>
          <xdr:cNvGraphicFramePr/>
        </xdr:nvGraphicFramePr>
        <xdr:xfrm>
          <a:off x="4381500" y="7481889"/>
          <a:ext cx="429577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1A94FB96-08FD-4C20-9CDF-436DA9BD1682}"/>
              </a:ext>
            </a:extLst>
          </xdr:cNvPr>
          <xdr:cNvSpPr txBox="1"/>
        </xdr:nvSpPr>
        <xdr:spPr>
          <a:xfrm>
            <a:off x="4400550" y="7324725"/>
            <a:ext cx="4286250" cy="257175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16.  Como é que você se sente em relação à Empresa?</a:t>
            </a:r>
            <a:r>
              <a:rPr lang="pt-BR" b="1"/>
              <a:t> </a:t>
            </a:r>
            <a:endParaRPr lang="pt-BR" sz="1100" b="1"/>
          </a:p>
        </xdr:txBody>
      </xdr:sp>
    </xdr:grpSp>
    <xdr:clientData/>
  </xdr:twoCellAnchor>
  <xdr:twoCellAnchor>
    <xdr:from>
      <xdr:col>10</xdr:col>
      <xdr:colOff>457200</xdr:colOff>
      <xdr:row>21</xdr:row>
      <xdr:rowOff>95250</xdr:rowOff>
    </xdr:from>
    <xdr:to>
      <xdr:col>16</xdr:col>
      <xdr:colOff>152400</xdr:colOff>
      <xdr:row>33</xdr:row>
      <xdr:rowOff>28575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7A0EE426-E9B1-425A-BE88-337150C3C35B}"/>
            </a:ext>
          </a:extLst>
        </xdr:cNvPr>
        <xdr:cNvGrpSpPr/>
      </xdr:nvGrpSpPr>
      <xdr:grpSpPr>
        <a:xfrm>
          <a:off x="6553200" y="4217670"/>
          <a:ext cx="3352800" cy="2127885"/>
          <a:chOff x="4648200" y="1047750"/>
          <a:chExt cx="4572000" cy="3038475"/>
        </a:xfrm>
      </xdr:grpSpPr>
      <xdr:graphicFrame macro="">
        <xdr:nvGraphicFramePr>
          <xdr:cNvPr id="13" name="Gráfico 12">
            <a:extLst>
              <a:ext uri="{FF2B5EF4-FFF2-40B4-BE49-F238E27FC236}">
                <a16:creationId xmlns:a16="http://schemas.microsoft.com/office/drawing/2014/main" id="{51016850-D1B0-4CA1-8279-043E26C52011}"/>
              </a:ext>
            </a:extLst>
          </xdr:cNvPr>
          <xdr:cNvGraphicFramePr/>
        </xdr:nvGraphicFramePr>
        <xdr:xfrm>
          <a:off x="4648200" y="1271587"/>
          <a:ext cx="4572000" cy="28146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66241D84-6A8D-44B5-A0E4-1020A1BD6221}"/>
              </a:ext>
            </a:extLst>
          </xdr:cNvPr>
          <xdr:cNvSpPr txBox="1"/>
        </xdr:nvSpPr>
        <xdr:spPr>
          <a:xfrm>
            <a:off x="4657725" y="1047750"/>
            <a:ext cx="4552950" cy="256753"/>
          </a:xfrm>
          <a:prstGeom prst="rect">
            <a:avLst/>
          </a:prstGeom>
          <a:solidFill>
            <a:srgbClr val="92D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17. Quanto à motivação</a:t>
            </a:r>
            <a:r>
              <a:rPr lang="pt-BR" sz="1600"/>
              <a:t> </a:t>
            </a:r>
            <a:endParaRPr lang="pt-BR" sz="1600" b="1"/>
          </a:p>
        </xdr:txBody>
      </xdr:sp>
    </xdr:grpSp>
    <xdr:clientData/>
  </xdr:twoCellAnchor>
  <xdr:twoCellAnchor>
    <xdr:from>
      <xdr:col>0</xdr:col>
      <xdr:colOff>0</xdr:colOff>
      <xdr:row>2</xdr:row>
      <xdr:rowOff>57150</xdr:rowOff>
    </xdr:from>
    <xdr:to>
      <xdr:col>5</xdr:col>
      <xdr:colOff>95250</xdr:colOff>
      <xdr:row>12</xdr:row>
      <xdr:rowOff>52388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57C54F71-43D4-448E-9E14-63CCF1697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180974</xdr:colOff>
      <xdr:row>2</xdr:row>
      <xdr:rowOff>57150</xdr:rowOff>
    </xdr:from>
    <xdr:to>
      <xdr:col>10</xdr:col>
      <xdr:colOff>361949</xdr:colOff>
      <xdr:row>12</xdr:row>
      <xdr:rowOff>38100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A55E032-9CD1-414B-9F63-F1809CA66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438150</xdr:colOff>
      <xdr:row>2</xdr:row>
      <xdr:rowOff>47625</xdr:rowOff>
    </xdr:from>
    <xdr:to>
      <xdr:col>16</xdr:col>
      <xdr:colOff>114299</xdr:colOff>
      <xdr:row>12</xdr:row>
      <xdr:rowOff>38100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E341334E-9FE5-45A4-86EB-B253B2D4C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438149</xdr:colOff>
      <xdr:row>12</xdr:row>
      <xdr:rowOff>47625</xdr:rowOff>
    </xdr:from>
    <xdr:to>
      <xdr:col>16</xdr:col>
      <xdr:colOff>123824</xdr:colOff>
      <xdr:row>21</xdr:row>
      <xdr:rowOff>57151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1550543E-7706-4EFE-A175-1098BD2E1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12</xdr:row>
      <xdr:rowOff>57150</xdr:rowOff>
    </xdr:from>
    <xdr:to>
      <xdr:col>5</xdr:col>
      <xdr:colOff>103803</xdr:colOff>
      <xdr:row>21</xdr:row>
      <xdr:rowOff>9525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FCB630A6-99EC-4E2F-A865-CB2D4CC1C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161926</xdr:colOff>
      <xdr:row>12</xdr:row>
      <xdr:rowOff>85725</xdr:rowOff>
    </xdr:from>
    <xdr:to>
      <xdr:col>10</xdr:col>
      <xdr:colOff>361950</xdr:colOff>
      <xdr:row>21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AEC756B0-9479-4212-BE3C-2B9061D1A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25</xdr:col>
      <xdr:colOff>365760</xdr:colOff>
      <xdr:row>31</xdr:row>
      <xdr:rowOff>7620</xdr:rowOff>
    </xdr:from>
    <xdr:to>
      <xdr:col>30</xdr:col>
      <xdr:colOff>217496</xdr:colOff>
      <xdr:row>46</xdr:row>
      <xdr:rowOff>99060</xdr:rowOff>
    </xdr:to>
    <xdr:pic>
      <xdr:nvPicPr>
        <xdr:cNvPr id="2" name="Imagem 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01F8D5D-3454-4F4B-B97C-EE3602118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605760" y="5958840"/>
          <a:ext cx="2899736" cy="2834640"/>
        </a:xfrm>
        <a:prstGeom prst="rect">
          <a:avLst/>
        </a:prstGeom>
      </xdr:spPr>
    </xdr:pic>
    <xdr:clientData/>
  </xdr:twoCellAnchor>
  <xdr:twoCellAnchor editAs="oneCell">
    <xdr:from>
      <xdr:col>17</xdr:col>
      <xdr:colOff>589094</xdr:colOff>
      <xdr:row>2</xdr:row>
      <xdr:rowOff>99060</xdr:rowOff>
    </xdr:from>
    <xdr:to>
      <xdr:col>21</xdr:col>
      <xdr:colOff>606116</xdr:colOff>
      <xdr:row>15</xdr:row>
      <xdr:rowOff>121920</xdr:rowOff>
    </xdr:to>
    <xdr:pic>
      <xdr:nvPicPr>
        <xdr:cNvPr id="4" name="Imagem 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4A9FF4A-2496-4C2C-89BF-7A0ECCD5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952294" y="746760"/>
          <a:ext cx="2455422" cy="2400300"/>
        </a:xfrm>
        <a:prstGeom prst="rect">
          <a:avLst/>
        </a:prstGeom>
      </xdr:spPr>
    </xdr:pic>
    <xdr:clientData/>
  </xdr:twoCellAnchor>
  <xdr:twoCellAnchor>
    <xdr:from>
      <xdr:col>17</xdr:col>
      <xdr:colOff>518160</xdr:colOff>
      <xdr:row>15</xdr:row>
      <xdr:rowOff>160020</xdr:rowOff>
    </xdr:from>
    <xdr:to>
      <xdr:col>22</xdr:col>
      <xdr:colOff>160020</xdr:colOff>
      <xdr:row>42</xdr:row>
      <xdr:rowOff>91440</xdr:rowOff>
    </xdr:to>
    <xdr:sp macro="" textlink="">
      <xdr:nvSpPr>
        <xdr:cNvPr id="5" name="CaixaDeTexto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BEDE9F7-A7C9-40D8-AF4A-62547917C912}"/>
            </a:ext>
          </a:extLst>
        </xdr:cNvPr>
        <xdr:cNvSpPr txBox="1"/>
      </xdr:nvSpPr>
      <xdr:spPr>
        <a:xfrm>
          <a:off x="10881360" y="3185160"/>
          <a:ext cx="2689860" cy="4869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workbookViewId="0">
      <selection activeCell="O3" sqref="O3"/>
    </sheetView>
  </sheetViews>
  <sheetFormatPr defaultColWidth="9.109375" defaultRowHeight="14.4" x14ac:dyDescent="0.3"/>
  <cols>
    <col min="1" max="1" width="43.5546875" style="7" customWidth="1"/>
    <col min="2" max="2" width="9.33203125" style="7" customWidth="1"/>
    <col min="3" max="4" width="9.109375" style="7"/>
    <col min="5" max="5" width="10.6640625" style="7" bestFit="1" customWidth="1"/>
    <col min="6" max="6" width="7.6640625" style="7" hidden="1" customWidth="1"/>
    <col min="7" max="7" width="2" style="7" hidden="1" customWidth="1"/>
    <col min="8" max="8" width="6.88671875" style="7" customWidth="1"/>
    <col min="9" max="16384" width="9.109375" style="7"/>
  </cols>
  <sheetData>
    <row r="1" spans="1:9" ht="45" customHeight="1" thickBot="1" x14ac:dyDescent="0.35">
      <c r="A1" s="6"/>
      <c r="B1" s="111" t="s">
        <v>0</v>
      </c>
      <c r="C1" s="112"/>
      <c r="D1" s="112"/>
      <c r="E1" s="5" t="s">
        <v>1</v>
      </c>
      <c r="G1" s="4"/>
      <c r="H1" s="4"/>
      <c r="I1" s="4"/>
    </row>
    <row r="2" spans="1:9" ht="15.6" x14ac:dyDescent="0.3">
      <c r="A2" s="8"/>
    </row>
    <row r="3" spans="1:9" ht="15.6" x14ac:dyDescent="0.3">
      <c r="A3" s="8" t="s">
        <v>2</v>
      </c>
    </row>
    <row r="4" spans="1:9" ht="9.75" customHeight="1" x14ac:dyDescent="0.3">
      <c r="A4" s="8"/>
    </row>
    <row r="5" spans="1:9" ht="16.2" thickBot="1" x14ac:dyDescent="0.35">
      <c r="A5" s="1" t="s">
        <v>3</v>
      </c>
    </row>
    <row r="6" spans="1:9" ht="77.25" customHeight="1" thickBot="1" x14ac:dyDescent="0.35">
      <c r="A6" s="108" t="s">
        <v>4</v>
      </c>
      <c r="B6" s="109"/>
      <c r="C6" s="109"/>
      <c r="D6" s="109"/>
      <c r="E6" s="110"/>
    </row>
    <row r="7" spans="1:9" ht="15" thickBot="1" x14ac:dyDescent="0.35">
      <c r="A7" s="9"/>
    </row>
    <row r="8" spans="1:9" ht="16.2" thickBot="1" x14ac:dyDescent="0.35">
      <c r="A8" s="13" t="s">
        <v>5</v>
      </c>
      <c r="B8" s="14" t="s">
        <v>7</v>
      </c>
      <c r="C8" s="14" t="s">
        <v>8</v>
      </c>
      <c r="D8" s="14" t="s">
        <v>9</v>
      </c>
      <c r="E8" s="14" t="s">
        <v>10</v>
      </c>
    </row>
    <row r="9" spans="1:9" ht="15" thickBot="1" x14ac:dyDescent="0.35">
      <c r="A9" s="15" t="s">
        <v>6</v>
      </c>
      <c r="B9" s="16">
        <v>4</v>
      </c>
      <c r="C9" s="16">
        <v>3</v>
      </c>
      <c r="D9" s="16">
        <v>2</v>
      </c>
      <c r="E9" s="16">
        <v>1</v>
      </c>
    </row>
    <row r="10" spans="1:9" ht="16.5" customHeight="1" thickBot="1" x14ac:dyDescent="0.35">
      <c r="A10" s="113" t="s">
        <v>24</v>
      </c>
      <c r="B10" s="114"/>
      <c r="C10" s="114"/>
      <c r="D10" s="114"/>
      <c r="E10" s="115"/>
    </row>
    <row r="11" spans="1:9" ht="15" thickBot="1" x14ac:dyDescent="0.35">
      <c r="A11" s="3" t="s">
        <v>11</v>
      </c>
      <c r="B11" s="11">
        <v>25</v>
      </c>
      <c r="C11" s="11">
        <v>8</v>
      </c>
      <c r="D11" s="11">
        <v>3</v>
      </c>
      <c r="E11" s="11">
        <v>0</v>
      </c>
      <c r="F11" s="7" t="str">
        <f>IF(B11=$B$9,$B$8,IF(C11=$C$9,$C$8,IF(D11=$D$9,$D$8,IF(E11=$E$9,$E$8,""))))</f>
        <v/>
      </c>
      <c r="G11" s="7" t="str">
        <f>IF(F11=$B$8,$B$9,IF(F11=$C$8,$C$9,IF(F11=$D$8,$D$9,IF(F11=$E$8,$E$9,""))))</f>
        <v/>
      </c>
    </row>
    <row r="12" spans="1:9" ht="15" thickBot="1" x14ac:dyDescent="0.35">
      <c r="A12" s="3" t="s">
        <v>12</v>
      </c>
      <c r="B12" s="11">
        <v>25</v>
      </c>
      <c r="C12" s="11">
        <v>9</v>
      </c>
      <c r="D12" s="11">
        <v>6</v>
      </c>
      <c r="E12" s="11">
        <v>0</v>
      </c>
      <c r="F12" s="7" t="str">
        <f>IF(B12=$B$9,$B$8,IF(C12=$C$9,$C$8,IF(D12=$D$9,$D$8,IF(E12=$E$9,$E$8,""))))</f>
        <v/>
      </c>
      <c r="G12" s="7" t="str">
        <f>IF(F12=$B$8,$B$9,IF(F12=$C$8,$C$9,IF(F12=$D$8,$D$9,IF(F12=$E$8,$E$9,""))))</f>
        <v/>
      </c>
    </row>
    <row r="13" spans="1:9" ht="16.5" customHeight="1" thickBot="1" x14ac:dyDescent="0.35">
      <c r="A13" s="105" t="s">
        <v>25</v>
      </c>
      <c r="B13" s="106"/>
      <c r="C13" s="106"/>
      <c r="D13" s="106"/>
      <c r="E13" s="107"/>
      <c r="F13" s="7" t="str">
        <f t="shared" ref="F13:F30" si="0">IF(B13=$B$9,$B$8,IF(C13=$C$9,$C$8,IF(D13=$D$9,$D$8,IF(E13=$E$9,$E$8,""))))</f>
        <v/>
      </c>
      <c r="G13" s="7" t="str">
        <f t="shared" ref="G13:G30" si="1">IF(F13=$B$8,$B$9,IF(F13=$C$8,$C$9,IF(F13=$D$8,$D$9,IF(F13=$E$8,$E$9,""))))</f>
        <v/>
      </c>
    </row>
    <row r="14" spans="1:9" ht="15" thickBot="1" x14ac:dyDescent="0.35">
      <c r="A14" s="3" t="s">
        <v>13</v>
      </c>
      <c r="B14" s="11">
        <v>10</v>
      </c>
      <c r="C14" s="11">
        <v>14</v>
      </c>
      <c r="D14" s="11">
        <v>8</v>
      </c>
      <c r="E14" s="11">
        <v>3</v>
      </c>
      <c r="F14" s="7" t="str">
        <f t="shared" si="0"/>
        <v/>
      </c>
      <c r="G14" s="7" t="str">
        <f t="shared" si="1"/>
        <v/>
      </c>
    </row>
    <row r="15" spans="1:9" ht="15" thickBot="1" x14ac:dyDescent="0.35">
      <c r="A15" s="3" t="s">
        <v>14</v>
      </c>
      <c r="B15" s="11">
        <v>4</v>
      </c>
      <c r="C15" s="11">
        <v>9</v>
      </c>
      <c r="D15" s="11">
        <v>9</v>
      </c>
      <c r="E15" s="11">
        <v>14</v>
      </c>
      <c r="F15" s="7" t="str">
        <f t="shared" si="0"/>
        <v>Ótimo</v>
      </c>
      <c r="G15" s="7">
        <f t="shared" si="1"/>
        <v>4</v>
      </c>
    </row>
    <row r="16" spans="1:9" ht="15" thickBot="1" x14ac:dyDescent="0.35">
      <c r="A16" s="3" t="s">
        <v>15</v>
      </c>
      <c r="B16" s="11">
        <v>6</v>
      </c>
      <c r="C16" s="11">
        <v>6</v>
      </c>
      <c r="D16" s="11">
        <v>12</v>
      </c>
      <c r="E16" s="11">
        <v>12</v>
      </c>
      <c r="F16" s="7" t="str">
        <f t="shared" si="0"/>
        <v/>
      </c>
      <c r="G16" s="7" t="str">
        <f t="shared" si="1"/>
        <v/>
      </c>
    </row>
    <row r="17" spans="1:8" ht="15" thickBot="1" x14ac:dyDescent="0.35">
      <c r="A17" s="3" t="s">
        <v>16</v>
      </c>
      <c r="B17" s="11">
        <v>9</v>
      </c>
      <c r="C17" s="11">
        <v>10</v>
      </c>
      <c r="D17" s="11">
        <v>10</v>
      </c>
      <c r="E17" s="11">
        <v>7</v>
      </c>
      <c r="F17" s="7" t="str">
        <f t="shared" si="0"/>
        <v/>
      </c>
      <c r="G17" s="7" t="str">
        <f t="shared" si="1"/>
        <v/>
      </c>
    </row>
    <row r="18" spans="1:8" ht="16.5" customHeight="1" x14ac:dyDescent="0.3">
      <c r="A18" s="116" t="s">
        <v>26</v>
      </c>
      <c r="B18" s="117"/>
      <c r="C18" s="117"/>
      <c r="D18" s="117"/>
      <c r="E18" s="118"/>
      <c r="F18" s="7" t="str">
        <f t="shared" si="0"/>
        <v/>
      </c>
      <c r="G18" s="7" t="str">
        <f t="shared" si="1"/>
        <v/>
      </c>
    </row>
    <row r="19" spans="1:8" x14ac:dyDescent="0.3">
      <c r="A19" s="61" t="s">
        <v>17</v>
      </c>
      <c r="B19" s="62">
        <v>15</v>
      </c>
      <c r="C19" s="62">
        <v>14</v>
      </c>
      <c r="D19" s="62">
        <v>5</v>
      </c>
      <c r="E19" s="62">
        <v>3</v>
      </c>
      <c r="F19" s="7" t="str">
        <f t="shared" si="0"/>
        <v/>
      </c>
      <c r="G19" s="7" t="str">
        <f t="shared" si="1"/>
        <v/>
      </c>
    </row>
    <row r="20" spans="1:8" x14ac:dyDescent="0.3">
      <c r="A20" s="61" t="s">
        <v>95</v>
      </c>
      <c r="B20" s="62">
        <v>16</v>
      </c>
      <c r="C20" s="62">
        <v>9</v>
      </c>
      <c r="D20" s="62">
        <v>5</v>
      </c>
      <c r="E20" s="62">
        <v>5</v>
      </c>
      <c r="F20" s="7" t="str">
        <f t="shared" si="0"/>
        <v/>
      </c>
      <c r="G20" s="7" t="str">
        <f t="shared" si="1"/>
        <v/>
      </c>
      <c r="H20" s="7" t="s">
        <v>96</v>
      </c>
    </row>
    <row r="21" spans="1:8" ht="16.5" customHeight="1" thickBot="1" x14ac:dyDescent="0.35">
      <c r="A21" s="99" t="s">
        <v>27</v>
      </c>
      <c r="B21" s="100"/>
      <c r="C21" s="100"/>
      <c r="D21" s="100"/>
      <c r="E21" s="101"/>
      <c r="F21" s="7" t="str">
        <f t="shared" si="0"/>
        <v/>
      </c>
      <c r="G21" s="7" t="str">
        <f t="shared" si="1"/>
        <v/>
      </c>
    </row>
    <row r="22" spans="1:8" ht="28.2" thickBot="1" x14ac:dyDescent="0.35">
      <c r="A22" s="10" t="s">
        <v>18</v>
      </c>
      <c r="B22" s="11">
        <v>0</v>
      </c>
      <c r="C22" s="11">
        <v>0</v>
      </c>
      <c r="D22" s="11">
        <v>0</v>
      </c>
      <c r="E22" s="11">
        <v>0</v>
      </c>
      <c r="F22" s="12" t="str">
        <f t="shared" si="0"/>
        <v/>
      </c>
      <c r="G22" s="7" t="str">
        <f t="shared" si="1"/>
        <v/>
      </c>
    </row>
    <row r="23" spans="1:8" ht="16.5" customHeight="1" thickBot="1" x14ac:dyDescent="0.35">
      <c r="A23" s="102" t="s">
        <v>29</v>
      </c>
      <c r="B23" s="103"/>
      <c r="C23" s="103"/>
      <c r="D23" s="103"/>
      <c r="E23" s="104"/>
      <c r="F23" s="7" t="str">
        <f t="shared" si="0"/>
        <v/>
      </c>
      <c r="G23" s="7" t="str">
        <f t="shared" si="1"/>
        <v/>
      </c>
    </row>
    <row r="24" spans="1:8" ht="15" thickBot="1" x14ac:dyDescent="0.35">
      <c r="A24" s="3" t="s">
        <v>19</v>
      </c>
      <c r="B24" s="11">
        <v>23</v>
      </c>
      <c r="C24" s="11">
        <v>8</v>
      </c>
      <c r="D24" s="11">
        <v>4</v>
      </c>
      <c r="E24" s="11">
        <v>0</v>
      </c>
      <c r="F24" s="7" t="str">
        <f t="shared" si="0"/>
        <v/>
      </c>
      <c r="G24" s="7" t="str">
        <f t="shared" si="1"/>
        <v/>
      </c>
    </row>
    <row r="25" spans="1:8" ht="15" thickBot="1" x14ac:dyDescent="0.35">
      <c r="A25" s="3" t="s">
        <v>93</v>
      </c>
      <c r="B25" s="11">
        <v>23</v>
      </c>
      <c r="C25" s="11">
        <v>9</v>
      </c>
      <c r="D25" s="11">
        <v>4</v>
      </c>
      <c r="E25" s="11">
        <v>0</v>
      </c>
      <c r="F25" s="7" t="str">
        <f t="shared" si="0"/>
        <v/>
      </c>
      <c r="G25" s="7" t="str">
        <f t="shared" si="1"/>
        <v/>
      </c>
    </row>
    <row r="26" spans="1:8" ht="15" thickBot="1" x14ac:dyDescent="0.35">
      <c r="A26" s="3" t="s">
        <v>94</v>
      </c>
      <c r="B26" s="11">
        <v>24</v>
      </c>
      <c r="C26" s="11">
        <v>9</v>
      </c>
      <c r="D26" s="11">
        <v>4</v>
      </c>
      <c r="E26" s="11">
        <v>0</v>
      </c>
      <c r="F26" s="7" t="str">
        <f t="shared" si="0"/>
        <v/>
      </c>
      <c r="G26" s="7" t="str">
        <f t="shared" si="1"/>
        <v/>
      </c>
    </row>
    <row r="27" spans="1:8" ht="16.5" customHeight="1" thickBot="1" x14ac:dyDescent="0.35">
      <c r="A27" s="105" t="s">
        <v>28</v>
      </c>
      <c r="B27" s="106"/>
      <c r="C27" s="106"/>
      <c r="D27" s="106"/>
      <c r="E27" s="107"/>
      <c r="F27" s="7" t="str">
        <f t="shared" si="0"/>
        <v/>
      </c>
      <c r="G27" s="7" t="str">
        <f t="shared" si="1"/>
        <v/>
      </c>
    </row>
    <row r="28" spans="1:8" ht="28.2" thickBot="1" x14ac:dyDescent="0.35">
      <c r="A28" s="3" t="s">
        <v>20</v>
      </c>
      <c r="B28" s="11">
        <v>20</v>
      </c>
      <c r="C28" s="11">
        <v>12</v>
      </c>
      <c r="D28" s="11">
        <v>2</v>
      </c>
      <c r="E28" s="11">
        <v>2</v>
      </c>
      <c r="F28" s="7" t="str">
        <f t="shared" si="0"/>
        <v>Regular</v>
      </c>
      <c r="G28" s="7">
        <f t="shared" si="1"/>
        <v>2</v>
      </c>
    </row>
    <row r="29" spans="1:8" ht="28.2" thickBot="1" x14ac:dyDescent="0.35">
      <c r="A29" s="3" t="s">
        <v>21</v>
      </c>
      <c r="B29" s="11">
        <v>0</v>
      </c>
      <c r="C29" s="11">
        <v>0</v>
      </c>
      <c r="D29" s="11">
        <v>0</v>
      </c>
      <c r="E29" s="11">
        <v>0</v>
      </c>
      <c r="F29" s="7" t="str">
        <f t="shared" si="0"/>
        <v/>
      </c>
      <c r="G29" s="7" t="str">
        <f t="shared" si="1"/>
        <v/>
      </c>
    </row>
    <row r="30" spans="1:8" ht="28.2" thickBot="1" x14ac:dyDescent="0.35">
      <c r="A30" s="3" t="s">
        <v>22</v>
      </c>
      <c r="B30" s="11">
        <v>21</v>
      </c>
      <c r="C30" s="11">
        <v>12</v>
      </c>
      <c r="D30" s="11">
        <v>1</v>
      </c>
      <c r="E30" s="11">
        <v>1</v>
      </c>
      <c r="F30" s="7" t="str">
        <f t="shared" si="0"/>
        <v>Ruim</v>
      </c>
      <c r="G30" s="7">
        <f t="shared" si="1"/>
        <v>1</v>
      </c>
    </row>
    <row r="31" spans="1:8" ht="15" thickBot="1" x14ac:dyDescent="0.35">
      <c r="A31" s="3" t="s">
        <v>23</v>
      </c>
      <c r="B31" s="11"/>
      <c r="C31" s="11"/>
      <c r="D31" s="11"/>
      <c r="E31" s="11"/>
    </row>
    <row r="32" spans="1:8" ht="15" thickBot="1" x14ac:dyDescent="0.35">
      <c r="A32" s="46" t="s">
        <v>86</v>
      </c>
      <c r="B32" s="47">
        <f>SUM(B11:B12,B14:B17,B19,B22,B24:B26,B28:B30)</f>
        <v>205</v>
      </c>
      <c r="C32" s="47">
        <f>SUM(C11:C12,C14:C17,C19,C22,C24:C26,C28:C30)</f>
        <v>120</v>
      </c>
      <c r="D32" s="47">
        <f>SUM(D11:D12,D14:D17,D19,D22,D24:D26,D28:D30)</f>
        <v>68</v>
      </c>
      <c r="E32" s="47">
        <f>SUM(E11:E12,E14:E17,E19,E22,E24:E26,E28:E30)</f>
        <v>42</v>
      </c>
    </row>
    <row r="33" spans="1:8" ht="15" thickBot="1" x14ac:dyDescent="0.35">
      <c r="A33" s="49"/>
      <c r="B33" s="47" t="s">
        <v>7</v>
      </c>
      <c r="C33" s="47" t="s">
        <v>8</v>
      </c>
      <c r="D33" s="47" t="s">
        <v>9</v>
      </c>
      <c r="E33" s="47" t="s">
        <v>10</v>
      </c>
    </row>
    <row r="34" spans="1:8" ht="15" thickBot="1" x14ac:dyDescent="0.35">
      <c r="A34" s="50">
        <f>SUM(B28:E30,B24:E26,B22:E22,B19:E19,B14:E17,B11:E12)</f>
        <v>435</v>
      </c>
      <c r="B34" s="48">
        <f>B32/A34</f>
        <v>0.47126436781609193</v>
      </c>
      <c r="C34" s="48">
        <f>C32/A34</f>
        <v>0.27586206896551724</v>
      </c>
      <c r="D34" s="48">
        <f>D32/A34</f>
        <v>0.15632183908045977</v>
      </c>
      <c r="E34" s="48">
        <f>E32/A34</f>
        <v>9.6551724137931033E-2</v>
      </c>
      <c r="H34" s="45"/>
    </row>
  </sheetData>
  <mergeCells count="8">
    <mergeCell ref="A21:E21"/>
    <mergeCell ref="A23:E23"/>
    <mergeCell ref="A27:E27"/>
    <mergeCell ref="A6:E6"/>
    <mergeCell ref="B1:D1"/>
    <mergeCell ref="A10:E10"/>
    <mergeCell ref="A13:E13"/>
    <mergeCell ref="A18:E18"/>
  </mergeCells>
  <dataValidations count="1">
    <dataValidation allowBlank="1" showInputMessage="1" showErrorMessage="1" promptTitle="Atenção :" prompt="Você não deve alterar esses valores pois vai mexer com a estruturas dos gráficos, para fazer alterações fale com Francysco Alcylandyo" sqref="B8:E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showGridLines="0" workbookViewId="0">
      <selection activeCell="N7" sqref="N7"/>
    </sheetView>
  </sheetViews>
  <sheetFormatPr defaultRowHeight="14.4" x14ac:dyDescent="0.3"/>
  <cols>
    <col min="1" max="1" width="39.109375" bestFit="1" customWidth="1"/>
    <col min="2" max="2" width="26.88671875" customWidth="1"/>
    <col min="3" max="3" width="7.5546875" customWidth="1"/>
    <col min="4" max="4" width="7.33203125" customWidth="1"/>
    <col min="5" max="5" width="8.109375" customWidth="1"/>
    <col min="6" max="6" width="7.88671875" customWidth="1"/>
    <col min="8" max="8" width="46.5546875" customWidth="1"/>
  </cols>
  <sheetData>
    <row r="1" spans="1:6" ht="45.75" customHeight="1" thickBot="1" x14ac:dyDescent="0.35">
      <c r="A1" s="160" t="s">
        <v>97</v>
      </c>
      <c r="B1" s="161"/>
      <c r="C1" s="161"/>
      <c r="D1" s="161"/>
      <c r="E1" s="161"/>
      <c r="F1" s="162"/>
    </row>
    <row r="2" spans="1:6" x14ac:dyDescent="0.3">
      <c r="A2" s="163" t="s">
        <v>98</v>
      </c>
      <c r="B2" s="164"/>
      <c r="C2" s="164"/>
      <c r="D2" s="164"/>
      <c r="E2" s="164"/>
      <c r="F2" s="165"/>
    </row>
    <row r="3" spans="1:6" x14ac:dyDescent="0.3">
      <c r="A3" s="166" t="s">
        <v>99</v>
      </c>
      <c r="B3" s="167"/>
      <c r="C3" s="167"/>
      <c r="D3" s="167"/>
      <c r="E3" s="167"/>
      <c r="F3" s="168"/>
    </row>
    <row r="4" spans="1:6" x14ac:dyDescent="0.3">
      <c r="A4" s="169" t="s">
        <v>100</v>
      </c>
      <c r="B4" s="170"/>
      <c r="C4" s="170"/>
      <c r="D4" s="170"/>
      <c r="E4" s="170"/>
      <c r="F4" s="171"/>
    </row>
    <row r="5" spans="1:6" ht="65.25" customHeight="1" thickBot="1" x14ac:dyDescent="0.35">
      <c r="A5" s="172" t="s">
        <v>101</v>
      </c>
      <c r="B5" s="173"/>
      <c r="C5" s="173"/>
      <c r="D5" s="173"/>
      <c r="E5" s="173"/>
      <c r="F5" s="174"/>
    </row>
    <row r="6" spans="1:6" ht="45.6" thickBot="1" x14ac:dyDescent="0.35">
      <c r="A6" s="160" t="s">
        <v>102</v>
      </c>
      <c r="B6" s="161"/>
      <c r="C6" s="63" t="s">
        <v>7</v>
      </c>
      <c r="D6" s="63" t="s">
        <v>8</v>
      </c>
      <c r="E6" s="63" t="s">
        <v>103</v>
      </c>
      <c r="F6" s="63" t="s">
        <v>10</v>
      </c>
    </row>
    <row r="7" spans="1:6" ht="15" thickBot="1" x14ac:dyDescent="0.35">
      <c r="A7" s="175" t="s">
        <v>104</v>
      </c>
      <c r="B7" s="176"/>
      <c r="C7" s="64">
        <v>4</v>
      </c>
      <c r="D7" s="64">
        <v>3</v>
      </c>
      <c r="E7" s="64">
        <v>2</v>
      </c>
      <c r="F7" s="64">
        <v>1</v>
      </c>
    </row>
    <row r="8" spans="1:6" ht="15" thickBot="1" x14ac:dyDescent="0.35">
      <c r="A8" s="143" t="s">
        <v>105</v>
      </c>
      <c r="B8" s="144"/>
      <c r="C8" s="144"/>
      <c r="D8" s="144"/>
      <c r="E8" s="144"/>
      <c r="F8" s="145"/>
    </row>
    <row r="9" spans="1:6" x14ac:dyDescent="0.3">
      <c r="A9" s="156" t="s">
        <v>11</v>
      </c>
      <c r="B9" s="136"/>
      <c r="C9" s="78">
        <v>4</v>
      </c>
      <c r="D9" s="78">
        <v>3</v>
      </c>
      <c r="E9" s="78">
        <v>2</v>
      </c>
      <c r="F9" s="79">
        <v>1</v>
      </c>
    </row>
    <row r="10" spans="1:6" x14ac:dyDescent="0.3">
      <c r="A10" s="140" t="s">
        <v>12</v>
      </c>
      <c r="B10" s="138"/>
      <c r="C10" s="80">
        <v>3</v>
      </c>
      <c r="D10" s="80">
        <v>2</v>
      </c>
      <c r="E10" s="80"/>
      <c r="F10" s="81">
        <v>5</v>
      </c>
    </row>
    <row r="11" spans="1:6" ht="15" thickBot="1" x14ac:dyDescent="0.35">
      <c r="A11" s="141" t="s">
        <v>106</v>
      </c>
      <c r="B11" s="142"/>
      <c r="C11" s="76">
        <v>5</v>
      </c>
      <c r="D11" s="76">
        <v>3</v>
      </c>
      <c r="E11" s="76">
        <v>2</v>
      </c>
      <c r="F11" s="77"/>
    </row>
    <row r="12" spans="1:6" ht="15" hidden="1" thickBot="1" x14ac:dyDescent="0.35">
      <c r="A12" s="90"/>
      <c r="B12" s="92"/>
      <c r="C12" s="82" t="str">
        <f>C6</f>
        <v>Ótimo</v>
      </c>
      <c r="D12" s="82" t="str">
        <f t="shared" ref="D12:F12" si="0">D6</f>
        <v>Bom</v>
      </c>
      <c r="E12" s="82" t="str">
        <f t="shared" si="0"/>
        <v xml:space="preserve">Regular </v>
      </c>
      <c r="F12" s="82" t="str">
        <f t="shared" si="0"/>
        <v>Ruim</v>
      </c>
    </row>
    <row r="13" spans="1:6" ht="15" hidden="1" thickBot="1" x14ac:dyDescent="0.35">
      <c r="B13" s="91">
        <f>SUM(C9:F11)</f>
        <v>30</v>
      </c>
      <c r="C13" s="83">
        <f>IFERROR(SUM(C9:C11)/$B$13,"")</f>
        <v>0.4</v>
      </c>
      <c r="D13" s="83">
        <f>IFERROR(SUM(D9:D11)/$B$13,"")</f>
        <v>0.26666666666666666</v>
      </c>
      <c r="E13" s="83">
        <f>IFERROR(SUM(E9:E11)/$B$13,"")</f>
        <v>0.13333333333333333</v>
      </c>
      <c r="F13" s="83">
        <f>IFERROR(SUM(F9:F11)/$B$13,"")</f>
        <v>0.2</v>
      </c>
    </row>
    <row r="14" spans="1:6" ht="15" thickBot="1" x14ac:dyDescent="0.35">
      <c r="A14" s="157" t="s">
        <v>107</v>
      </c>
      <c r="B14" s="158"/>
      <c r="C14" s="158"/>
      <c r="D14" s="158"/>
      <c r="E14" s="158"/>
      <c r="F14" s="159"/>
    </row>
    <row r="15" spans="1:6" x14ac:dyDescent="0.3">
      <c r="A15" s="156" t="s">
        <v>108</v>
      </c>
      <c r="B15" s="136"/>
      <c r="C15" s="65">
        <v>3</v>
      </c>
      <c r="D15" s="65">
        <v>4</v>
      </c>
      <c r="E15" s="65">
        <v>5</v>
      </c>
      <c r="F15" s="66">
        <v>5</v>
      </c>
    </row>
    <row r="16" spans="1:6" x14ac:dyDescent="0.3">
      <c r="A16" s="140" t="s">
        <v>109</v>
      </c>
      <c r="B16" s="138"/>
      <c r="C16" s="67">
        <v>1</v>
      </c>
      <c r="D16" s="67">
        <v>2</v>
      </c>
      <c r="E16" s="67">
        <v>4</v>
      </c>
      <c r="F16" s="68"/>
    </row>
    <row r="17" spans="1:7" x14ac:dyDescent="0.3">
      <c r="A17" s="140" t="s">
        <v>110</v>
      </c>
      <c r="B17" s="138"/>
      <c r="C17" s="67"/>
      <c r="D17" s="67">
        <v>1</v>
      </c>
      <c r="E17" s="67"/>
      <c r="F17" s="68"/>
    </row>
    <row r="18" spans="1:7" ht="15" thickBot="1" x14ac:dyDescent="0.35">
      <c r="A18" s="141" t="s">
        <v>111</v>
      </c>
      <c r="B18" s="142"/>
      <c r="C18" s="69"/>
      <c r="D18" s="69"/>
      <c r="E18" s="69"/>
      <c r="F18" s="70"/>
    </row>
    <row r="19" spans="1:7" ht="15" hidden="1" thickBot="1" x14ac:dyDescent="0.35">
      <c r="A19" s="88"/>
      <c r="B19" s="89"/>
      <c r="C19" s="69" t="str">
        <f>C6</f>
        <v>Ótimo</v>
      </c>
      <c r="D19" s="69" t="str">
        <f t="shared" ref="D19:F19" si="1">D6</f>
        <v>Bom</v>
      </c>
      <c r="E19" s="69" t="str">
        <f t="shared" si="1"/>
        <v xml:space="preserve">Regular </v>
      </c>
      <c r="F19" s="69" t="str">
        <f t="shared" si="1"/>
        <v>Ruim</v>
      </c>
    </row>
    <row r="20" spans="1:7" ht="15" hidden="1" thickBot="1" x14ac:dyDescent="0.35">
      <c r="B20" s="90">
        <f>SUM(C15:F18)</f>
        <v>25</v>
      </c>
      <c r="C20" s="86">
        <f>IFERROR(SUM(C15:C18)/$B$20,"")</f>
        <v>0.16</v>
      </c>
      <c r="D20" s="86">
        <f>IFERROR(SUM(D15:D18)/$B$20,"")</f>
        <v>0.28000000000000003</v>
      </c>
      <c r="E20" s="86">
        <f>IFERROR(SUM(E15:E18)/$B$20,"")</f>
        <v>0.36</v>
      </c>
      <c r="F20" s="86">
        <f>IFERROR(SUM(F15:F18)/$B$20,"")</f>
        <v>0.2</v>
      </c>
      <c r="G20" s="87"/>
    </row>
    <row r="21" spans="1:7" ht="15" thickBot="1" x14ac:dyDescent="0.35">
      <c r="A21" s="143" t="s">
        <v>112</v>
      </c>
      <c r="B21" s="144"/>
      <c r="C21" s="144"/>
      <c r="D21" s="144"/>
      <c r="E21" s="144"/>
      <c r="F21" s="145"/>
    </row>
    <row r="22" spans="1:7" x14ac:dyDescent="0.3">
      <c r="A22" s="154" t="s">
        <v>113</v>
      </c>
      <c r="B22" s="155"/>
      <c r="C22" s="71">
        <v>2</v>
      </c>
      <c r="D22" s="71"/>
      <c r="E22" s="71"/>
      <c r="F22" s="72"/>
    </row>
    <row r="23" spans="1:7" x14ac:dyDescent="0.3">
      <c r="A23" s="140" t="s">
        <v>114</v>
      </c>
      <c r="B23" s="138"/>
      <c r="C23" s="67"/>
      <c r="D23" s="67">
        <v>3</v>
      </c>
      <c r="E23" s="67">
        <v>3</v>
      </c>
      <c r="F23" s="68">
        <v>5</v>
      </c>
    </row>
    <row r="24" spans="1:7" ht="15" thickBot="1" x14ac:dyDescent="0.35">
      <c r="A24" s="141" t="s">
        <v>115</v>
      </c>
      <c r="B24" s="142"/>
      <c r="C24" s="69"/>
      <c r="D24" s="69"/>
      <c r="E24" s="69"/>
      <c r="F24" s="70"/>
    </row>
    <row r="25" spans="1:7" ht="15" hidden="1" thickBot="1" x14ac:dyDescent="0.35">
      <c r="A25" s="84"/>
      <c r="B25" s="85"/>
      <c r="C25" s="69" t="str">
        <f>C6</f>
        <v>Ótimo</v>
      </c>
      <c r="D25" s="69" t="str">
        <f t="shared" ref="D25:F25" si="2">D6</f>
        <v>Bom</v>
      </c>
      <c r="E25" s="69" t="str">
        <f t="shared" si="2"/>
        <v xml:space="preserve">Regular </v>
      </c>
      <c r="F25" s="69" t="str">
        <f t="shared" si="2"/>
        <v>Ruim</v>
      </c>
    </row>
    <row r="26" spans="1:7" ht="15" hidden="1" thickBot="1" x14ac:dyDescent="0.35">
      <c r="A26" s="84"/>
      <c r="B26" s="93">
        <f>SUM(C22:F24)</f>
        <v>13</v>
      </c>
      <c r="C26" s="86">
        <f>IFERROR(SUM(C22:C24)/$B$26,"")</f>
        <v>0.15384615384615385</v>
      </c>
      <c r="D26" s="86">
        <f t="shared" ref="D26:F26" si="3">IFERROR(SUM(D22:D24)/$B$26,"")</f>
        <v>0.23076923076923078</v>
      </c>
      <c r="E26" s="86">
        <f t="shared" si="3"/>
        <v>0.23076923076923078</v>
      </c>
      <c r="F26" s="86">
        <f t="shared" si="3"/>
        <v>0.38461538461538464</v>
      </c>
    </row>
    <row r="27" spans="1:7" ht="15" thickBot="1" x14ac:dyDescent="0.35">
      <c r="A27" s="143" t="s">
        <v>116</v>
      </c>
      <c r="B27" s="144"/>
      <c r="C27" s="144"/>
      <c r="D27" s="144"/>
      <c r="E27" s="144"/>
      <c r="F27" s="145"/>
    </row>
    <row r="28" spans="1:7" x14ac:dyDescent="0.3">
      <c r="A28" s="154" t="s">
        <v>117</v>
      </c>
      <c r="B28" s="155"/>
      <c r="C28" s="71">
        <v>3</v>
      </c>
      <c r="D28" s="71">
        <v>3</v>
      </c>
      <c r="E28" s="71">
        <v>4</v>
      </c>
      <c r="F28" s="72">
        <v>1</v>
      </c>
    </row>
    <row r="29" spans="1:7" x14ac:dyDescent="0.3">
      <c r="A29" s="140" t="s">
        <v>118</v>
      </c>
      <c r="B29" s="138"/>
      <c r="C29" s="67"/>
      <c r="D29" s="67">
        <v>1</v>
      </c>
      <c r="E29" s="67"/>
      <c r="F29" s="67"/>
    </row>
    <row r="30" spans="1:7" x14ac:dyDescent="0.3">
      <c r="A30" s="140" t="s">
        <v>119</v>
      </c>
      <c r="B30" s="138"/>
      <c r="C30" s="67"/>
      <c r="D30" s="67"/>
      <c r="E30" s="67"/>
      <c r="F30" s="67"/>
    </row>
    <row r="31" spans="1:7" x14ac:dyDescent="0.3">
      <c r="A31" s="140" t="s">
        <v>120</v>
      </c>
      <c r="B31" s="138"/>
      <c r="C31" s="67"/>
      <c r="D31" s="67"/>
      <c r="E31" s="67"/>
      <c r="F31" s="67"/>
    </row>
    <row r="32" spans="1:7" x14ac:dyDescent="0.3">
      <c r="A32" s="140" t="s">
        <v>121</v>
      </c>
      <c r="B32" s="138"/>
      <c r="C32" s="67"/>
      <c r="D32" s="67"/>
      <c r="E32" s="67"/>
      <c r="F32" s="67"/>
    </row>
    <row r="33" spans="1:6" ht="15" thickBot="1" x14ac:dyDescent="0.35">
      <c r="A33" s="141" t="s">
        <v>122</v>
      </c>
      <c r="B33" s="142"/>
      <c r="C33" s="69"/>
      <c r="D33" s="69"/>
      <c r="E33" s="69"/>
      <c r="F33" s="69"/>
    </row>
    <row r="34" spans="1:6" ht="15" hidden="1" thickBot="1" x14ac:dyDescent="0.35">
      <c r="A34" s="84"/>
      <c r="B34" s="85"/>
      <c r="C34" s="69" t="str">
        <f>C6</f>
        <v>Ótimo</v>
      </c>
      <c r="D34" s="69" t="str">
        <f t="shared" ref="D34:F34" si="4">D6</f>
        <v>Bom</v>
      </c>
      <c r="E34" s="69" t="str">
        <f t="shared" si="4"/>
        <v xml:space="preserve">Regular </v>
      </c>
      <c r="F34" s="69" t="str">
        <f t="shared" si="4"/>
        <v>Ruim</v>
      </c>
    </row>
    <row r="35" spans="1:6" ht="15" hidden="1" thickBot="1" x14ac:dyDescent="0.35">
      <c r="A35" s="84"/>
      <c r="B35" s="93">
        <f>SUM(C28:F33)</f>
        <v>12</v>
      </c>
      <c r="C35" s="86">
        <f>IFERROR(SUM(C28:C33)/$B$35,"")</f>
        <v>0.25</v>
      </c>
      <c r="D35" s="86">
        <f>IFERROR(SUM(D28:D33)/$B$35,"")</f>
        <v>0.33333333333333331</v>
      </c>
      <c r="E35" s="86">
        <f>IFERROR(SUM(E28:E33)/$B$35,"")</f>
        <v>0.33333333333333331</v>
      </c>
      <c r="F35" s="86">
        <f>IFERROR(SUM(F28:F33)/$B$35,"")</f>
        <v>8.3333333333333329E-2</v>
      </c>
    </row>
    <row r="36" spans="1:6" ht="15" thickBot="1" x14ac:dyDescent="0.35">
      <c r="A36" s="143" t="s">
        <v>123</v>
      </c>
      <c r="B36" s="144"/>
      <c r="C36" s="144"/>
      <c r="D36" s="144"/>
      <c r="E36" s="144"/>
      <c r="F36" s="145"/>
    </row>
    <row r="37" spans="1:6" x14ac:dyDescent="0.3">
      <c r="A37" s="146" t="s">
        <v>124</v>
      </c>
      <c r="B37" s="147"/>
      <c r="C37" s="71">
        <v>2</v>
      </c>
      <c r="D37" s="71"/>
      <c r="E37" s="71"/>
      <c r="F37" s="72"/>
    </row>
    <row r="38" spans="1:6" x14ac:dyDescent="0.3">
      <c r="A38" s="148" t="s">
        <v>125</v>
      </c>
      <c r="B38" s="149"/>
      <c r="C38" s="67"/>
      <c r="D38" s="67">
        <v>2</v>
      </c>
      <c r="E38" s="67"/>
      <c r="F38" s="68"/>
    </row>
    <row r="39" spans="1:6" ht="16.5" customHeight="1" x14ac:dyDescent="0.3">
      <c r="A39" s="150" t="s">
        <v>126</v>
      </c>
      <c r="B39" s="151"/>
      <c r="C39" s="67"/>
      <c r="D39" s="67">
        <v>1</v>
      </c>
      <c r="E39" s="67"/>
      <c r="F39" s="68"/>
    </row>
    <row r="40" spans="1:6" ht="16.5" customHeight="1" thickBot="1" x14ac:dyDescent="0.35">
      <c r="A40" s="152" t="s">
        <v>127</v>
      </c>
      <c r="B40" s="153"/>
      <c r="C40" s="69"/>
      <c r="D40" s="69"/>
      <c r="E40" s="69">
        <v>2</v>
      </c>
      <c r="F40" s="70">
        <v>1</v>
      </c>
    </row>
    <row r="41" spans="1:6" ht="16.5" hidden="1" customHeight="1" thickBot="1" x14ac:dyDescent="0.35">
      <c r="A41" s="94"/>
      <c r="B41" s="95"/>
      <c r="C41" s="69" t="str">
        <f>C6</f>
        <v>Ótimo</v>
      </c>
      <c r="D41" s="69" t="str">
        <f t="shared" ref="D41:F41" si="5">D6</f>
        <v>Bom</v>
      </c>
      <c r="E41" s="69" t="str">
        <f t="shared" si="5"/>
        <v xml:space="preserve">Regular </v>
      </c>
      <c r="F41" s="69" t="str">
        <f t="shared" si="5"/>
        <v>Ruim</v>
      </c>
    </row>
    <row r="42" spans="1:6" ht="16.5" hidden="1" customHeight="1" thickBot="1" x14ac:dyDescent="0.35">
      <c r="A42" s="94"/>
      <c r="B42" s="93">
        <f>SUM(C37:F40)</f>
        <v>8</v>
      </c>
      <c r="C42" s="86">
        <f>IFERROR(SUM(C37:C40)/$B$42,"")</f>
        <v>0.25</v>
      </c>
      <c r="D42" s="86">
        <f t="shared" ref="D42:F42" si="6">IFERROR(SUM(D37:D40)/$B$42,"")</f>
        <v>0.375</v>
      </c>
      <c r="E42" s="86">
        <f t="shared" si="6"/>
        <v>0.25</v>
      </c>
      <c r="F42" s="86">
        <f t="shared" si="6"/>
        <v>0.125</v>
      </c>
    </row>
    <row r="43" spans="1:6" ht="15" thickBot="1" x14ac:dyDescent="0.35">
      <c r="A43" s="143" t="s">
        <v>128</v>
      </c>
      <c r="B43" s="144"/>
      <c r="C43" s="144"/>
      <c r="D43" s="144"/>
      <c r="E43" s="144"/>
      <c r="F43" s="145"/>
    </row>
    <row r="44" spans="1:6" x14ac:dyDescent="0.3">
      <c r="A44" s="154" t="s">
        <v>129</v>
      </c>
      <c r="B44" s="155"/>
      <c r="C44" s="71">
        <v>3</v>
      </c>
      <c r="D44" s="71">
        <v>2</v>
      </c>
      <c r="E44" s="71">
        <v>1</v>
      </c>
      <c r="F44" s="72">
        <v>1</v>
      </c>
    </row>
    <row r="45" spans="1:6" x14ac:dyDescent="0.3">
      <c r="A45" s="140" t="s">
        <v>130</v>
      </c>
      <c r="B45" s="138"/>
      <c r="C45" s="67">
        <v>5</v>
      </c>
      <c r="D45" s="67">
        <v>4</v>
      </c>
      <c r="E45" s="67">
        <v>3</v>
      </c>
      <c r="F45" s="68">
        <v>2</v>
      </c>
    </row>
    <row r="46" spans="1:6" ht="15" thickBot="1" x14ac:dyDescent="0.35">
      <c r="A46" s="140" t="s">
        <v>131</v>
      </c>
      <c r="B46" s="138"/>
      <c r="C46" s="67"/>
      <c r="D46" s="67"/>
      <c r="E46" s="67"/>
      <c r="F46" s="68"/>
    </row>
    <row r="47" spans="1:6" ht="15" hidden="1" thickBot="1" x14ac:dyDescent="0.35">
      <c r="A47" s="96"/>
      <c r="B47" s="97"/>
      <c r="C47" s="67" t="str">
        <f>C6</f>
        <v>Ótimo</v>
      </c>
      <c r="D47" s="67" t="str">
        <f t="shared" ref="D47:F47" si="7">D6</f>
        <v>Bom</v>
      </c>
      <c r="E47" s="67" t="str">
        <f t="shared" si="7"/>
        <v xml:space="preserve">Regular </v>
      </c>
      <c r="F47" s="67" t="str">
        <f t="shared" si="7"/>
        <v>Ruim</v>
      </c>
    </row>
    <row r="48" spans="1:6" ht="15" hidden="1" thickBot="1" x14ac:dyDescent="0.35">
      <c r="A48" s="96"/>
      <c r="B48" s="93">
        <f>SUM(C44:F46)</f>
        <v>21</v>
      </c>
      <c r="C48" s="98">
        <f>IFERROR(SUM(C44:C46)/$B$48,"")</f>
        <v>0.38095238095238093</v>
      </c>
      <c r="D48" s="98">
        <f t="shared" ref="D48:F48" si="8">IFERROR(SUM(D44:D46)/$B$48,"")</f>
        <v>0.2857142857142857</v>
      </c>
      <c r="E48" s="98">
        <f t="shared" si="8"/>
        <v>0.19047619047619047</v>
      </c>
      <c r="F48" s="98">
        <f t="shared" si="8"/>
        <v>0.14285714285714285</v>
      </c>
    </row>
    <row r="49" spans="1:6" ht="15" thickBot="1" x14ac:dyDescent="0.35">
      <c r="A49" s="133" t="s">
        <v>132</v>
      </c>
      <c r="B49" s="134"/>
      <c r="C49" s="134"/>
      <c r="D49" s="134"/>
      <c r="E49" s="134"/>
      <c r="F49" s="135"/>
    </row>
    <row r="50" spans="1:6" x14ac:dyDescent="0.3">
      <c r="A50" s="73" t="s">
        <v>133</v>
      </c>
      <c r="B50" s="136" t="s">
        <v>134</v>
      </c>
      <c r="C50" s="136"/>
      <c r="D50" s="136"/>
      <c r="E50" s="136"/>
      <c r="F50" s="137"/>
    </row>
    <row r="51" spans="1:6" x14ac:dyDescent="0.3">
      <c r="A51" s="74" t="s">
        <v>135</v>
      </c>
      <c r="B51" s="138" t="s">
        <v>136</v>
      </c>
      <c r="C51" s="138"/>
      <c r="D51" s="138"/>
      <c r="E51" s="138"/>
      <c r="F51" s="139"/>
    </row>
    <row r="52" spans="1:6" x14ac:dyDescent="0.3">
      <c r="A52" s="74" t="s">
        <v>137</v>
      </c>
      <c r="B52" s="138" t="s">
        <v>138</v>
      </c>
      <c r="C52" s="138"/>
      <c r="D52" s="138"/>
      <c r="E52" s="138"/>
      <c r="F52" s="139"/>
    </row>
    <row r="53" spans="1:6" x14ac:dyDescent="0.3">
      <c r="A53" s="74" t="s">
        <v>139</v>
      </c>
      <c r="B53" s="138" t="s">
        <v>140</v>
      </c>
      <c r="C53" s="138"/>
      <c r="D53" s="138"/>
      <c r="E53" s="138"/>
      <c r="F53" s="139"/>
    </row>
    <row r="54" spans="1:6" x14ac:dyDescent="0.3">
      <c r="A54" s="74" t="s">
        <v>141</v>
      </c>
      <c r="B54" s="138" t="s">
        <v>142</v>
      </c>
      <c r="C54" s="138"/>
      <c r="D54" s="138"/>
      <c r="E54" s="138"/>
      <c r="F54" s="139"/>
    </row>
    <row r="55" spans="1:6" ht="15" thickBot="1" x14ac:dyDescent="0.35">
      <c r="A55" s="75" t="s">
        <v>143</v>
      </c>
      <c r="B55" s="119"/>
      <c r="C55" s="119"/>
      <c r="D55" s="119"/>
      <c r="E55" s="119"/>
      <c r="F55" s="120"/>
    </row>
    <row r="56" spans="1:6" ht="15" customHeight="1" x14ac:dyDescent="0.3">
      <c r="A56" s="121" t="s">
        <v>144</v>
      </c>
      <c r="B56" s="122"/>
      <c r="C56" s="122"/>
      <c r="D56" s="122"/>
      <c r="E56" s="122"/>
      <c r="F56" s="123"/>
    </row>
    <row r="57" spans="1:6" x14ac:dyDescent="0.3">
      <c r="A57" s="124" t="s">
        <v>145</v>
      </c>
      <c r="B57" s="125"/>
      <c r="C57" s="125"/>
      <c r="D57" s="125"/>
      <c r="E57" s="125"/>
      <c r="F57" s="126"/>
    </row>
    <row r="58" spans="1:6" x14ac:dyDescent="0.3">
      <c r="A58" s="127" t="s">
        <v>146</v>
      </c>
      <c r="B58" s="128"/>
      <c r="C58" s="128"/>
      <c r="D58" s="128"/>
      <c r="E58" s="128"/>
      <c r="F58" s="129"/>
    </row>
    <row r="59" spans="1:6" x14ac:dyDescent="0.3">
      <c r="A59" s="127"/>
      <c r="B59" s="128"/>
      <c r="C59" s="128"/>
      <c r="D59" s="128"/>
      <c r="E59" s="128"/>
      <c r="F59" s="129"/>
    </row>
    <row r="60" spans="1:6" ht="15" thickBot="1" x14ac:dyDescent="0.35">
      <c r="A60" s="130"/>
      <c r="B60" s="131"/>
      <c r="C60" s="131"/>
      <c r="D60" s="131"/>
      <c r="E60" s="131"/>
      <c r="F60" s="132"/>
    </row>
  </sheetData>
  <mergeCells count="46">
    <mergeCell ref="A14:F14"/>
    <mergeCell ref="A1:F1"/>
    <mergeCell ref="A2:F2"/>
    <mergeCell ref="A3:F3"/>
    <mergeCell ref="A4:F4"/>
    <mergeCell ref="A5:F5"/>
    <mergeCell ref="A6:B6"/>
    <mergeCell ref="A7:B7"/>
    <mergeCell ref="A8:F8"/>
    <mergeCell ref="A9:B9"/>
    <mergeCell ref="A10:B10"/>
    <mergeCell ref="A11:B11"/>
    <mergeCell ref="A30:B30"/>
    <mergeCell ref="A15:B15"/>
    <mergeCell ref="A16:B16"/>
    <mergeCell ref="A17:B17"/>
    <mergeCell ref="A18:B18"/>
    <mergeCell ref="A21:F21"/>
    <mergeCell ref="A22:B22"/>
    <mergeCell ref="A23:B23"/>
    <mergeCell ref="A24:B24"/>
    <mergeCell ref="A27:F27"/>
    <mergeCell ref="A28:B28"/>
    <mergeCell ref="A29:B29"/>
    <mergeCell ref="A46:B46"/>
    <mergeCell ref="A31:B31"/>
    <mergeCell ref="A32:B32"/>
    <mergeCell ref="A33:B33"/>
    <mergeCell ref="A36:F36"/>
    <mergeCell ref="A37:B37"/>
    <mergeCell ref="A38:B38"/>
    <mergeCell ref="A39:B39"/>
    <mergeCell ref="A40:B40"/>
    <mergeCell ref="A43:F43"/>
    <mergeCell ref="A44:B44"/>
    <mergeCell ref="A45:B45"/>
    <mergeCell ref="B55:F55"/>
    <mergeCell ref="A56:F56"/>
    <mergeCell ref="A57:F57"/>
    <mergeCell ref="A58:F60"/>
    <mergeCell ref="A49:F49"/>
    <mergeCell ref="B50:F50"/>
    <mergeCell ref="B51:F51"/>
    <mergeCell ref="B52:F52"/>
    <mergeCell ref="B53:F53"/>
    <mergeCell ref="B54:F5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36"/>
  <sheetViews>
    <sheetView showGridLines="0" workbookViewId="0">
      <selection activeCell="T5" sqref="T5"/>
    </sheetView>
  </sheetViews>
  <sheetFormatPr defaultColWidth="9.109375" defaultRowHeight="14.4" x14ac:dyDescent="0.3"/>
  <cols>
    <col min="1" max="2" width="9.109375" style="7"/>
    <col min="3" max="7" width="9.109375" style="7" customWidth="1"/>
    <col min="8" max="8" width="17.6640625" style="29" hidden="1" customWidth="1"/>
    <col min="9" max="9" width="0" style="36" hidden="1" customWidth="1"/>
    <col min="10" max="19" width="9.109375" style="7" customWidth="1"/>
    <col min="20" max="16384" width="9.109375" style="7"/>
  </cols>
  <sheetData>
    <row r="1" spans="1:11" ht="15" customHeight="1" x14ac:dyDescent="0.3">
      <c r="A1" s="177" t="s">
        <v>30</v>
      </c>
      <c r="B1" s="177"/>
      <c r="C1" s="177"/>
      <c r="D1" s="177"/>
      <c r="E1" s="177"/>
      <c r="F1" s="177"/>
      <c r="G1" s="177"/>
      <c r="H1" s="30"/>
      <c r="I1" s="30"/>
      <c r="J1" s="20"/>
      <c r="K1" s="20"/>
    </row>
    <row r="2" spans="1:11" x14ac:dyDescent="0.3">
      <c r="A2" s="177"/>
      <c r="B2" s="177"/>
      <c r="C2" s="177"/>
      <c r="D2" s="177"/>
      <c r="E2" s="177"/>
      <c r="F2" s="177"/>
      <c r="G2" s="177"/>
      <c r="H2" s="30"/>
      <c r="I2" s="30"/>
      <c r="J2" s="20"/>
      <c r="K2" s="20"/>
    </row>
    <row r="3" spans="1:11" ht="31.5" customHeight="1" x14ac:dyDescent="0.3">
      <c r="A3" s="177"/>
      <c r="B3" s="177"/>
      <c r="C3" s="177"/>
      <c r="D3" s="177"/>
      <c r="E3" s="177"/>
      <c r="F3" s="177"/>
      <c r="G3" s="177"/>
      <c r="H3" s="30"/>
      <c r="I3" s="30"/>
      <c r="J3" s="20"/>
      <c r="K3" s="20"/>
    </row>
    <row r="4" spans="1:11" ht="3.75" customHeight="1" thickBot="1" x14ac:dyDescent="0.35">
      <c r="A4" s="20"/>
      <c r="B4" s="20"/>
      <c r="C4" s="20"/>
      <c r="D4" s="20"/>
      <c r="E4" s="20"/>
      <c r="F4" s="20"/>
      <c r="G4" s="20"/>
      <c r="H4" s="30"/>
      <c r="I4" s="30"/>
      <c r="J4" s="20"/>
      <c r="K4" s="20"/>
    </row>
    <row r="5" spans="1:11" ht="40.200000000000003" thickBot="1" x14ac:dyDescent="0.35">
      <c r="A5" s="21" t="s">
        <v>31</v>
      </c>
      <c r="B5" s="181" t="s">
        <v>32</v>
      </c>
      <c r="C5" s="22" t="s">
        <v>33</v>
      </c>
      <c r="D5" s="181" t="s">
        <v>32</v>
      </c>
      <c r="E5" s="22" t="s">
        <v>34</v>
      </c>
      <c r="F5" s="183" t="s">
        <v>35</v>
      </c>
      <c r="G5" s="22" t="s">
        <v>36</v>
      </c>
    </row>
    <row r="6" spans="1:11" ht="23.4" thickBot="1" x14ac:dyDescent="0.35">
      <c r="A6" s="23" t="s">
        <v>37</v>
      </c>
      <c r="B6" s="182"/>
      <c r="C6" s="24" t="s">
        <v>52</v>
      </c>
      <c r="D6" s="182"/>
      <c r="E6" s="25" t="s">
        <v>38</v>
      </c>
      <c r="F6" s="184"/>
      <c r="G6" s="25" t="s">
        <v>39</v>
      </c>
    </row>
    <row r="7" spans="1:11" ht="21.6" thickBot="1" x14ac:dyDescent="0.35">
      <c r="A7" s="26">
        <v>4</v>
      </c>
      <c r="B7" s="27"/>
      <c r="C7" s="28">
        <v>3</v>
      </c>
      <c r="D7" s="27"/>
      <c r="E7" s="28">
        <v>2</v>
      </c>
      <c r="F7" s="28"/>
      <c r="G7" s="28">
        <v>1</v>
      </c>
    </row>
    <row r="8" spans="1:11" ht="33" customHeight="1" x14ac:dyDescent="0.3">
      <c r="A8" s="178" t="s">
        <v>53</v>
      </c>
      <c r="B8" s="178"/>
      <c r="C8" s="178"/>
      <c r="D8" s="178"/>
      <c r="E8" s="178"/>
      <c r="F8" s="178"/>
      <c r="G8" s="178"/>
      <c r="H8" s="31"/>
    </row>
    <row r="9" spans="1:11" ht="45" customHeight="1" x14ac:dyDescent="0.3">
      <c r="A9" s="179" t="s">
        <v>54</v>
      </c>
      <c r="B9" s="179"/>
      <c r="C9" s="179"/>
      <c r="D9" s="179"/>
      <c r="E9" s="179"/>
      <c r="F9" s="179"/>
      <c r="G9" s="179"/>
      <c r="H9" s="31"/>
    </row>
    <row r="10" spans="1:11" ht="15.6" x14ac:dyDescent="0.3">
      <c r="A10" s="180" t="s">
        <v>40</v>
      </c>
      <c r="B10" s="180"/>
      <c r="C10" s="180"/>
      <c r="D10" s="180"/>
      <c r="E10" s="180"/>
      <c r="F10" s="180"/>
      <c r="G10" s="180"/>
      <c r="H10" s="17"/>
    </row>
    <row r="11" spans="1:11" ht="15" thickBot="1" x14ac:dyDescent="0.35">
      <c r="A11" s="18" t="s">
        <v>41</v>
      </c>
    </row>
    <row r="12" spans="1:11" ht="30.6" hidden="1" thickBot="1" x14ac:dyDescent="0.35">
      <c r="A12" s="18"/>
      <c r="D12" s="34" t="s">
        <v>56</v>
      </c>
      <c r="E12" s="35" t="s">
        <v>57</v>
      </c>
      <c r="F12" s="7" t="s">
        <v>58</v>
      </c>
      <c r="G12" s="7" t="s">
        <v>59</v>
      </c>
    </row>
    <row r="13" spans="1:11" ht="20.25" customHeight="1" thickBot="1" x14ac:dyDescent="0.35">
      <c r="A13" s="185"/>
      <c r="B13" s="186"/>
      <c r="C13" s="187"/>
      <c r="D13" s="32" t="s">
        <v>37</v>
      </c>
      <c r="E13" s="33" t="s">
        <v>55</v>
      </c>
      <c r="F13" s="32" t="s">
        <v>38</v>
      </c>
      <c r="G13" s="32" t="s">
        <v>39</v>
      </c>
    </row>
    <row r="14" spans="1:11" ht="36" customHeight="1" thickBot="1" x14ac:dyDescent="0.35">
      <c r="A14" s="188" t="s">
        <v>42</v>
      </c>
      <c r="B14" s="189"/>
      <c r="C14" s="190"/>
      <c r="D14" s="37">
        <v>27</v>
      </c>
      <c r="E14" s="37">
        <v>7</v>
      </c>
      <c r="F14" s="37">
        <v>2</v>
      </c>
      <c r="G14" s="37">
        <v>1</v>
      </c>
      <c r="H14" s="36" t="str">
        <f>IF(D14="x",$A$5,IF(E14="x",$C$5,IF(F14="x",$E$5,IF(G14="x",$G$5,""))))</f>
        <v/>
      </c>
      <c r="I14" s="36" t="str">
        <f>IF(H14=$A$5,$A$7,IF(H14=$C$5,$C$7,IF(H14=$E$5,$E$7,IF(H14=$G$5,$G$7,""))))</f>
        <v/>
      </c>
    </row>
    <row r="15" spans="1:11" ht="27" customHeight="1" thickBot="1" x14ac:dyDescent="0.35">
      <c r="A15" s="188" t="s">
        <v>43</v>
      </c>
      <c r="B15" s="189"/>
      <c r="C15" s="190"/>
      <c r="D15" s="37">
        <v>24</v>
      </c>
      <c r="E15" s="37">
        <v>8</v>
      </c>
      <c r="F15" s="37">
        <v>0</v>
      </c>
      <c r="G15" s="37">
        <v>1</v>
      </c>
      <c r="H15" s="36" t="str">
        <f t="shared" ref="H15:H32" si="0">IF(D15="x",$A$5,IF(E15="x",$C$5,IF(F15="x",$E$5,IF(G15="x",$G$5,""))))</f>
        <v/>
      </c>
      <c r="I15" s="36" t="str">
        <f t="shared" ref="I15:I32" si="1">IF(H15=$A$5,$A$7,IF(H15=$C$5,$C$7,IF(H15=$E$5,$E$7,IF(H15=$G$5,$G$7,""))))</f>
        <v/>
      </c>
    </row>
    <row r="16" spans="1:11" ht="27.75" customHeight="1" thickBot="1" x14ac:dyDescent="0.35">
      <c r="A16" s="188" t="s">
        <v>44</v>
      </c>
      <c r="B16" s="189"/>
      <c r="C16" s="190"/>
      <c r="D16" s="37">
        <v>28</v>
      </c>
      <c r="E16" s="37">
        <v>6</v>
      </c>
      <c r="F16" s="37">
        <v>0</v>
      </c>
      <c r="G16" s="37">
        <v>1</v>
      </c>
      <c r="H16" s="36" t="str">
        <f t="shared" si="0"/>
        <v/>
      </c>
      <c r="I16" s="36" t="str">
        <f t="shared" si="1"/>
        <v/>
      </c>
    </row>
    <row r="17" spans="1:18" ht="42" customHeight="1" thickBot="1" x14ac:dyDescent="0.35">
      <c r="A17" s="188" t="s">
        <v>45</v>
      </c>
      <c r="B17" s="189"/>
      <c r="C17" s="190"/>
      <c r="D17" s="37">
        <v>21</v>
      </c>
      <c r="E17" s="37">
        <v>8</v>
      </c>
      <c r="F17" s="37">
        <v>1</v>
      </c>
      <c r="G17" s="37">
        <v>2</v>
      </c>
      <c r="H17" s="36" t="str">
        <f>IF(D17="x",$A$5,IF(E17="x",$C$5,IF(F17="x",$E$5,IF(G17="x",$G$5,""))))</f>
        <v/>
      </c>
      <c r="I17" s="36" t="str">
        <f t="shared" si="1"/>
        <v/>
      </c>
    </row>
    <row r="18" spans="1:18" ht="37.5" customHeight="1" thickBot="1" x14ac:dyDescent="0.35">
      <c r="A18" s="188" t="s">
        <v>46</v>
      </c>
      <c r="B18" s="189"/>
      <c r="C18" s="190"/>
      <c r="D18" s="37">
        <v>21</v>
      </c>
      <c r="E18" s="37">
        <v>8</v>
      </c>
      <c r="F18" s="37">
        <v>2</v>
      </c>
      <c r="G18" s="37">
        <v>3</v>
      </c>
      <c r="H18" s="36" t="str">
        <f t="shared" si="0"/>
        <v/>
      </c>
      <c r="I18" s="36" t="str">
        <f t="shared" si="1"/>
        <v/>
      </c>
    </row>
    <row r="19" spans="1:18" ht="20.25" customHeight="1" thickBot="1" x14ac:dyDescent="0.35">
      <c r="A19" s="188" t="s">
        <v>23</v>
      </c>
      <c r="B19" s="189"/>
      <c r="C19" s="190"/>
      <c r="D19" s="37"/>
      <c r="E19" s="37"/>
      <c r="F19" s="37"/>
      <c r="G19" s="37"/>
      <c r="H19" s="36" t="str">
        <f t="shared" si="0"/>
        <v/>
      </c>
      <c r="I19" s="36" t="str">
        <f t="shared" si="1"/>
        <v/>
      </c>
    </row>
    <row r="20" spans="1:18" ht="20.25" hidden="1" customHeight="1" thickBot="1" x14ac:dyDescent="0.35">
      <c r="A20" s="31"/>
      <c r="B20" s="31"/>
      <c r="C20" s="31"/>
      <c r="D20" s="51">
        <f>SUM(D14:D18)</f>
        <v>121</v>
      </c>
      <c r="E20" s="51">
        <f t="shared" ref="E20:G20" si="2">SUM(E14:E18)</f>
        <v>37</v>
      </c>
      <c r="F20" s="51">
        <f t="shared" si="2"/>
        <v>5</v>
      </c>
      <c r="G20" s="51">
        <f t="shared" si="2"/>
        <v>8</v>
      </c>
      <c r="H20" s="36"/>
    </row>
    <row r="21" spans="1:18" ht="29.4" thickBot="1" x14ac:dyDescent="0.35">
      <c r="A21" s="192"/>
      <c r="B21" s="192"/>
      <c r="C21" s="193"/>
      <c r="D21" s="52" t="s">
        <v>87</v>
      </c>
      <c r="E21" s="52" t="s">
        <v>90</v>
      </c>
      <c r="F21" s="52" t="s">
        <v>88</v>
      </c>
      <c r="G21" s="52" t="s">
        <v>89</v>
      </c>
      <c r="H21" s="36"/>
    </row>
    <row r="22" spans="1:18" ht="15" thickBot="1" x14ac:dyDescent="0.35">
      <c r="A22" s="191">
        <f>SUM(D14:G18)</f>
        <v>171</v>
      </c>
      <c r="B22" s="191"/>
      <c r="C22" s="191"/>
      <c r="D22" s="53">
        <f>D20/$A$22</f>
        <v>0.70760233918128657</v>
      </c>
      <c r="E22" s="53">
        <f t="shared" ref="E22:G22" si="3">E20/$A$22</f>
        <v>0.21637426900584794</v>
      </c>
      <c r="F22" s="53">
        <f t="shared" si="3"/>
        <v>2.9239766081871343E-2</v>
      </c>
      <c r="G22" s="53">
        <f t="shared" si="3"/>
        <v>4.6783625730994149E-2</v>
      </c>
      <c r="H22" s="36"/>
      <c r="J22" s="45"/>
    </row>
    <row r="23" spans="1:18" ht="15.6" x14ac:dyDescent="0.3">
      <c r="A23" s="8"/>
      <c r="H23" s="36"/>
    </row>
    <row r="24" spans="1:18" ht="8.25" customHeight="1" x14ac:dyDescent="0.3">
      <c r="A24" s="18"/>
      <c r="H24" s="36"/>
    </row>
    <row r="25" spans="1:18" ht="9.75" customHeight="1" x14ac:dyDescent="0.3">
      <c r="A25" s="18"/>
      <c r="H25" s="36"/>
    </row>
    <row r="26" spans="1:18" ht="15" thickBot="1" x14ac:dyDescent="0.35">
      <c r="A26" s="18" t="s">
        <v>47</v>
      </c>
      <c r="H26" s="36"/>
    </row>
    <row r="27" spans="1:18" ht="23.25" customHeight="1" thickBot="1" x14ac:dyDescent="0.35">
      <c r="A27" s="185"/>
      <c r="B27" s="186"/>
      <c r="C27" s="187"/>
      <c r="D27" s="32" t="s">
        <v>37</v>
      </c>
      <c r="E27" s="33" t="s">
        <v>55</v>
      </c>
      <c r="F27" s="32" t="s">
        <v>38</v>
      </c>
      <c r="G27" s="32" t="s">
        <v>39</v>
      </c>
      <c r="H27" s="36"/>
    </row>
    <row r="28" spans="1:18" ht="32.25" customHeight="1" thickBot="1" x14ac:dyDescent="0.35">
      <c r="A28" s="188" t="s">
        <v>48</v>
      </c>
      <c r="B28" s="189"/>
      <c r="C28" s="190"/>
      <c r="D28" s="37">
        <v>27</v>
      </c>
      <c r="E28" s="37">
        <v>6</v>
      </c>
      <c r="F28" s="37">
        <v>1</v>
      </c>
      <c r="G28" s="37">
        <v>0</v>
      </c>
      <c r="H28" s="36" t="str">
        <f t="shared" si="0"/>
        <v/>
      </c>
      <c r="I28" s="36" t="str">
        <f t="shared" si="1"/>
        <v/>
      </c>
    </row>
    <row r="29" spans="1:18" ht="39" customHeight="1" thickBot="1" x14ac:dyDescent="0.35">
      <c r="A29" s="188" t="s">
        <v>49</v>
      </c>
      <c r="B29" s="189"/>
      <c r="C29" s="190"/>
      <c r="D29" s="37">
        <v>28</v>
      </c>
      <c r="E29" s="37">
        <v>5</v>
      </c>
      <c r="F29" s="37">
        <v>1</v>
      </c>
      <c r="G29" s="37">
        <v>0</v>
      </c>
      <c r="H29" s="36" t="str">
        <f t="shared" si="0"/>
        <v/>
      </c>
      <c r="I29" s="36" t="str">
        <f t="shared" si="1"/>
        <v/>
      </c>
      <c r="R29" s="18"/>
    </row>
    <row r="30" spans="1:18" ht="44.25" customHeight="1" thickBot="1" x14ac:dyDescent="0.35">
      <c r="A30" s="188" t="s">
        <v>50</v>
      </c>
      <c r="B30" s="189"/>
      <c r="C30" s="190"/>
      <c r="D30" s="37">
        <v>28</v>
      </c>
      <c r="E30" s="37">
        <v>5</v>
      </c>
      <c r="F30" s="37">
        <v>0</v>
      </c>
      <c r="G30" s="37">
        <v>0</v>
      </c>
      <c r="H30" s="36" t="str">
        <f t="shared" si="0"/>
        <v/>
      </c>
      <c r="I30" s="36" t="str">
        <f t="shared" si="1"/>
        <v/>
      </c>
    </row>
    <row r="31" spans="1:18" ht="51.75" customHeight="1" thickBot="1" x14ac:dyDescent="0.35">
      <c r="A31" s="188" t="s">
        <v>51</v>
      </c>
      <c r="B31" s="189"/>
      <c r="C31" s="190"/>
      <c r="D31" s="37">
        <v>25</v>
      </c>
      <c r="E31" s="37">
        <v>7</v>
      </c>
      <c r="F31" s="37">
        <v>1</v>
      </c>
      <c r="G31" s="37">
        <v>0</v>
      </c>
      <c r="H31" s="36" t="str">
        <f t="shared" si="0"/>
        <v/>
      </c>
      <c r="I31" s="36" t="str">
        <f t="shared" si="1"/>
        <v/>
      </c>
    </row>
    <row r="32" spans="1:18" ht="39" customHeight="1" thickBot="1" x14ac:dyDescent="0.35">
      <c r="A32" s="188" t="s">
        <v>23</v>
      </c>
      <c r="B32" s="189"/>
      <c r="C32" s="190"/>
      <c r="D32" s="37"/>
      <c r="E32" s="37"/>
      <c r="F32" s="37"/>
      <c r="G32" s="37"/>
      <c r="H32" s="36" t="str">
        <f t="shared" si="0"/>
        <v/>
      </c>
      <c r="I32" s="36" t="str">
        <f t="shared" si="1"/>
        <v/>
      </c>
    </row>
    <row r="33" spans="1:7" ht="15" hidden="1" thickBot="1" x14ac:dyDescent="0.35">
      <c r="A33" s="195"/>
      <c r="B33" s="195"/>
      <c r="C33" s="195"/>
      <c r="D33" s="7">
        <f>SUM(D28:D32)</f>
        <v>108</v>
      </c>
      <c r="E33" s="7">
        <f t="shared" ref="E33:G33" si="4">SUM(E28:E31)</f>
        <v>23</v>
      </c>
      <c r="F33" s="7">
        <f t="shared" si="4"/>
        <v>3</v>
      </c>
      <c r="G33" s="7">
        <f t="shared" si="4"/>
        <v>0</v>
      </c>
    </row>
    <row r="34" spans="1:7" ht="29.4" thickBot="1" x14ac:dyDescent="0.35">
      <c r="A34" s="196"/>
      <c r="B34" s="196"/>
      <c r="C34" s="196"/>
      <c r="D34" s="52" t="s">
        <v>87</v>
      </c>
      <c r="E34" s="52" t="s">
        <v>90</v>
      </c>
      <c r="F34" s="52" t="s">
        <v>88</v>
      </c>
      <c r="G34" s="52" t="s">
        <v>89</v>
      </c>
    </row>
    <row r="35" spans="1:7" ht="16.2" thickBot="1" x14ac:dyDescent="0.35">
      <c r="A35" s="194">
        <f>SUM(D33:G33)</f>
        <v>134</v>
      </c>
      <c r="B35" s="194"/>
      <c r="C35" s="194"/>
      <c r="D35" s="53">
        <f>D33/$A$35</f>
        <v>0.80597014925373134</v>
      </c>
      <c r="E35" s="53">
        <f t="shared" ref="E35:G35" si="5">E33/$A$35</f>
        <v>0.17164179104477612</v>
      </c>
      <c r="F35" s="53">
        <f t="shared" si="5"/>
        <v>2.2388059701492536E-2</v>
      </c>
      <c r="G35" s="53">
        <f t="shared" si="5"/>
        <v>0</v>
      </c>
    </row>
    <row r="36" spans="1:7" ht="15.6" x14ac:dyDescent="0.3">
      <c r="A36" s="8"/>
    </row>
  </sheetData>
  <mergeCells count="25">
    <mergeCell ref="A35:C35"/>
    <mergeCell ref="A33:C33"/>
    <mergeCell ref="A34:C34"/>
    <mergeCell ref="A30:C30"/>
    <mergeCell ref="A31:C31"/>
    <mergeCell ref="A32:C32"/>
    <mergeCell ref="A13:C13"/>
    <mergeCell ref="A28:C28"/>
    <mergeCell ref="A29:C29"/>
    <mergeCell ref="A14:C14"/>
    <mergeCell ref="A15:C15"/>
    <mergeCell ref="A16:C16"/>
    <mergeCell ref="A27:C27"/>
    <mergeCell ref="A17:C17"/>
    <mergeCell ref="A18:C18"/>
    <mergeCell ref="A19:C19"/>
    <mergeCell ref="A22:C22"/>
    <mergeCell ref="A21:C21"/>
    <mergeCell ref="A1:G3"/>
    <mergeCell ref="A8:G8"/>
    <mergeCell ref="A9:G9"/>
    <mergeCell ref="A10:G10"/>
    <mergeCell ref="B5:B6"/>
    <mergeCell ref="D5:D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H28"/>
  <sheetViews>
    <sheetView showGridLines="0" workbookViewId="0">
      <selection activeCell="R7" sqref="R7"/>
    </sheetView>
  </sheetViews>
  <sheetFormatPr defaultColWidth="9.109375" defaultRowHeight="13.8" x14ac:dyDescent="0.25"/>
  <cols>
    <col min="1" max="1" width="39.88671875" style="2" customWidth="1"/>
    <col min="2" max="3" width="7.109375" style="2" customWidth="1"/>
    <col min="4" max="4" width="6.44140625" style="2" customWidth="1"/>
    <col min="5" max="5" width="6.88671875" style="2" customWidth="1"/>
    <col min="6" max="7" width="0" style="2" hidden="1" customWidth="1"/>
    <col min="8" max="16384" width="9.109375" style="2"/>
  </cols>
  <sheetData>
    <row r="1" spans="1:8" ht="39.75" customHeight="1" thickBot="1" x14ac:dyDescent="0.3">
      <c r="A1" s="209" t="s">
        <v>60</v>
      </c>
      <c r="B1" s="209"/>
      <c r="C1" s="209"/>
      <c r="D1" s="209"/>
      <c r="E1" s="209"/>
    </row>
    <row r="2" spans="1:8" ht="39.75" customHeight="1" thickBot="1" x14ac:dyDescent="0.3">
      <c r="A2" s="216"/>
      <c r="B2" s="43" t="s">
        <v>61</v>
      </c>
      <c r="C2" s="43" t="s">
        <v>62</v>
      </c>
      <c r="D2" s="43" t="s">
        <v>63</v>
      </c>
      <c r="E2" s="43" t="s">
        <v>64</v>
      </c>
    </row>
    <row r="3" spans="1:8" ht="14.4" thickBot="1" x14ac:dyDescent="0.3">
      <c r="A3" s="217"/>
      <c r="B3" s="44">
        <v>4</v>
      </c>
      <c r="C3" s="44">
        <v>3</v>
      </c>
      <c r="D3" s="44">
        <v>2</v>
      </c>
      <c r="E3" s="44">
        <v>1</v>
      </c>
    </row>
    <row r="4" spans="1:8" ht="27" thickBot="1" x14ac:dyDescent="0.3">
      <c r="A4" s="38" t="s">
        <v>84</v>
      </c>
      <c r="B4" s="42">
        <v>7</v>
      </c>
      <c r="C4" s="42">
        <v>7</v>
      </c>
      <c r="D4" s="42">
        <v>3</v>
      </c>
      <c r="E4" s="42">
        <v>2</v>
      </c>
      <c r="F4" s="2" t="str">
        <f>IF(B4="x",$B$2,IF(C4="x",$C$2,IF(D4="x",$D$2,IF(E4="x",$E$2,""))))</f>
        <v/>
      </c>
      <c r="G4" s="2" t="str">
        <f>IF(F4=$B$2,$B$3,IF(F4=$C$2,$C$3,IF(F4=$D$2,$D$3,IF(F4=$E$2,$E$3,""))))</f>
        <v/>
      </c>
    </row>
    <row r="5" spans="1:8" ht="27" thickBot="1" x14ac:dyDescent="0.3">
      <c r="A5" s="38" t="s">
        <v>85</v>
      </c>
      <c r="B5" s="42">
        <v>15</v>
      </c>
      <c r="C5" s="42">
        <v>16</v>
      </c>
      <c r="D5" s="42">
        <v>4</v>
      </c>
      <c r="E5" s="42">
        <v>1</v>
      </c>
      <c r="F5" s="2" t="str">
        <f t="shared" ref="F5:F10" si="0">IF(B5="x",$B$2,IF(C5="x",$C$2,IF(D5="x",$D$2,IF(E5="x",$E$2,""))))</f>
        <v/>
      </c>
      <c r="G5" s="2" t="str">
        <f t="shared" ref="G5:G11" si="1">IF(F5=$B$2,$B$3,IF(F5=$C$2,$C$3,IF(F5=$D$2,$D$3,IF(F5=$E$2,$E$3,""))))</f>
        <v/>
      </c>
    </row>
    <row r="6" spans="1:8" ht="27" thickBot="1" x14ac:dyDescent="0.3">
      <c r="A6" s="38" t="s">
        <v>65</v>
      </c>
      <c r="B6" s="42">
        <v>32</v>
      </c>
      <c r="C6" s="42">
        <v>2</v>
      </c>
      <c r="D6" s="42">
        <v>0</v>
      </c>
      <c r="E6" s="42">
        <v>1</v>
      </c>
      <c r="F6" s="2" t="str">
        <f t="shared" si="0"/>
        <v/>
      </c>
      <c r="G6" s="2" t="str">
        <f t="shared" si="1"/>
        <v/>
      </c>
    </row>
    <row r="7" spans="1:8" ht="27" thickBot="1" x14ac:dyDescent="0.3">
      <c r="A7" s="38" t="s">
        <v>66</v>
      </c>
      <c r="B7" s="42">
        <v>27</v>
      </c>
      <c r="C7" s="42">
        <v>4</v>
      </c>
      <c r="D7" s="42">
        <v>4</v>
      </c>
      <c r="E7" s="42">
        <v>0</v>
      </c>
      <c r="F7" s="2" t="str">
        <f t="shared" si="0"/>
        <v/>
      </c>
      <c r="G7" s="2" t="str">
        <f t="shared" si="1"/>
        <v/>
      </c>
    </row>
    <row r="8" spans="1:8" ht="27" thickBot="1" x14ac:dyDescent="0.3">
      <c r="A8" s="38" t="s">
        <v>67</v>
      </c>
      <c r="B8" s="42">
        <v>32</v>
      </c>
      <c r="C8" s="42">
        <v>3</v>
      </c>
      <c r="D8" s="42">
        <v>1</v>
      </c>
      <c r="E8" s="42">
        <v>0</v>
      </c>
      <c r="F8" s="2" t="str">
        <f t="shared" si="0"/>
        <v/>
      </c>
      <c r="G8" s="2" t="str">
        <f t="shared" si="1"/>
        <v/>
      </c>
    </row>
    <row r="9" spans="1:8" ht="27" thickBot="1" x14ac:dyDescent="0.3">
      <c r="A9" s="38" t="s">
        <v>68</v>
      </c>
      <c r="B9" s="42">
        <v>22</v>
      </c>
      <c r="C9" s="42">
        <v>6</v>
      </c>
      <c r="D9" s="42">
        <v>5</v>
      </c>
      <c r="E9" s="42">
        <v>4</v>
      </c>
      <c r="F9" s="2" t="str">
        <f t="shared" si="0"/>
        <v/>
      </c>
      <c r="G9" s="2" t="str">
        <f t="shared" si="1"/>
        <v/>
      </c>
    </row>
    <row r="10" spans="1:8" ht="27" thickBot="1" x14ac:dyDescent="0.3">
      <c r="A10" s="38" t="s">
        <v>69</v>
      </c>
      <c r="B10" s="42">
        <v>16</v>
      </c>
      <c r="C10" s="42">
        <v>9</v>
      </c>
      <c r="D10" s="42">
        <v>6</v>
      </c>
      <c r="E10" s="42">
        <v>6</v>
      </c>
      <c r="F10" s="2" t="str">
        <f t="shared" si="0"/>
        <v/>
      </c>
      <c r="G10" s="2" t="str">
        <f t="shared" si="1"/>
        <v/>
      </c>
    </row>
    <row r="11" spans="1:8" ht="27" thickBot="1" x14ac:dyDescent="0.3">
      <c r="A11" s="38" t="s">
        <v>70</v>
      </c>
      <c r="B11" s="42">
        <v>25</v>
      </c>
      <c r="C11" s="42">
        <v>4</v>
      </c>
      <c r="D11" s="42">
        <v>2</v>
      </c>
      <c r="E11" s="42">
        <v>0</v>
      </c>
      <c r="F11" s="2" t="str">
        <f>IF(B11="x",$B$2,IF(C11="x",$C$2,IF(D11="x",$D$2,IF(E11="x",$E$2,""))))</f>
        <v/>
      </c>
      <c r="G11" s="2" t="str">
        <f t="shared" si="1"/>
        <v/>
      </c>
    </row>
    <row r="12" spans="1:8" ht="15.6" thickBot="1" x14ac:dyDescent="0.3">
      <c r="A12" s="39" t="s">
        <v>23</v>
      </c>
      <c r="B12" s="42"/>
      <c r="C12" s="42"/>
      <c r="D12" s="42"/>
      <c r="E12" s="42"/>
    </row>
    <row r="13" spans="1:8" ht="14.4" hidden="1" thickBot="1" x14ac:dyDescent="0.3">
      <c r="A13" s="19"/>
      <c r="B13" s="2">
        <f>SUM(B4:B11)</f>
        <v>176</v>
      </c>
      <c r="C13" s="2">
        <f t="shared" ref="C13:E13" si="2">SUM(C4:C11)</f>
        <v>51</v>
      </c>
      <c r="D13" s="2">
        <f t="shared" si="2"/>
        <v>25</v>
      </c>
      <c r="E13" s="2">
        <f t="shared" si="2"/>
        <v>14</v>
      </c>
    </row>
    <row r="14" spans="1:8" ht="55.8" thickBot="1" x14ac:dyDescent="0.3">
      <c r="A14" s="57"/>
      <c r="B14" s="55" t="s">
        <v>91</v>
      </c>
      <c r="C14" s="55" t="s">
        <v>62</v>
      </c>
      <c r="D14" s="55" t="s">
        <v>63</v>
      </c>
      <c r="E14" s="55" t="s">
        <v>64</v>
      </c>
      <c r="F14" s="54"/>
      <c r="G14" s="54"/>
      <c r="H14" s="54"/>
    </row>
    <row r="15" spans="1:8" ht="16.2" thickBot="1" x14ac:dyDescent="0.3">
      <c r="A15" s="56">
        <f>SUM(B13:E13)</f>
        <v>266</v>
      </c>
      <c r="B15" s="58">
        <f>B13/$A$15</f>
        <v>0.66165413533834583</v>
      </c>
      <c r="C15" s="58">
        <f t="shared" ref="C15:E15" si="3">C13/$A$15</f>
        <v>0.19172932330827067</v>
      </c>
      <c r="D15" s="58">
        <f t="shared" si="3"/>
        <v>9.3984962406015032E-2</v>
      </c>
      <c r="E15" s="58">
        <f t="shared" si="3"/>
        <v>5.2631578947368418E-2</v>
      </c>
    </row>
    <row r="16" spans="1:8" ht="15" x14ac:dyDescent="0.25">
      <c r="A16" s="40"/>
    </row>
    <row r="17" spans="1:4" ht="15.6" thickBot="1" x14ac:dyDescent="0.3">
      <c r="A17" s="40"/>
    </row>
    <row r="18" spans="1:4" ht="16.2" thickBot="1" x14ac:dyDescent="0.3">
      <c r="A18" s="218" t="s">
        <v>71</v>
      </c>
      <c r="B18" s="219"/>
      <c r="C18" s="219"/>
      <c r="D18" s="220"/>
    </row>
    <row r="19" spans="1:4" ht="46.5" customHeight="1" x14ac:dyDescent="0.25">
      <c r="A19" s="210" t="s">
        <v>72</v>
      </c>
      <c r="B19" s="211"/>
      <c r="C19" s="210" t="s">
        <v>73</v>
      </c>
      <c r="D19" s="211"/>
    </row>
    <row r="20" spans="1:4" ht="24.75" customHeight="1" thickBot="1" x14ac:dyDescent="0.3">
      <c r="A20" s="212"/>
      <c r="B20" s="213"/>
      <c r="C20" s="212"/>
      <c r="D20" s="213"/>
    </row>
    <row r="21" spans="1:4" ht="15.75" hidden="1" customHeight="1" thickBot="1" x14ac:dyDescent="0.3">
      <c r="A21" s="214"/>
      <c r="B21" s="215"/>
      <c r="C21" s="214"/>
      <c r="D21" s="215"/>
    </row>
    <row r="22" spans="1:4" ht="59.25" customHeight="1" x14ac:dyDescent="0.25">
      <c r="A22" s="203" t="s">
        <v>74</v>
      </c>
      <c r="B22" s="204"/>
      <c r="C22" s="197" t="s">
        <v>75</v>
      </c>
      <c r="D22" s="198"/>
    </row>
    <row r="23" spans="1:4" ht="15" hidden="1" customHeight="1" x14ac:dyDescent="0.25">
      <c r="A23" s="205"/>
      <c r="B23" s="206"/>
      <c r="C23" s="199"/>
      <c r="D23" s="200"/>
    </row>
    <row r="24" spans="1:4" ht="47.25" hidden="1" customHeight="1" x14ac:dyDescent="0.25">
      <c r="A24" s="205"/>
      <c r="B24" s="206"/>
      <c r="C24" s="199"/>
      <c r="D24" s="200"/>
    </row>
    <row r="25" spans="1:4" ht="15.75" hidden="1" customHeight="1" x14ac:dyDescent="0.25">
      <c r="A25" s="205"/>
      <c r="B25" s="206"/>
      <c r="C25" s="199"/>
      <c r="D25" s="200"/>
    </row>
    <row r="26" spans="1:4" ht="25.5" customHeight="1" thickBot="1" x14ac:dyDescent="0.3">
      <c r="A26" s="207"/>
      <c r="B26" s="208"/>
      <c r="C26" s="201"/>
      <c r="D26" s="202"/>
    </row>
    <row r="27" spans="1:4" ht="60.6" thickBot="1" x14ac:dyDescent="0.3">
      <c r="A27" s="41" t="s">
        <v>76</v>
      </c>
      <c r="B27" s="42" t="s">
        <v>77</v>
      </c>
      <c r="C27" s="42" t="s">
        <v>78</v>
      </c>
      <c r="D27" s="42" t="s">
        <v>79</v>
      </c>
    </row>
    <row r="28" spans="1:4" ht="45.6" thickBot="1" x14ac:dyDescent="0.3">
      <c r="A28" s="41" t="s">
        <v>80</v>
      </c>
      <c r="B28" s="42" t="s">
        <v>81</v>
      </c>
      <c r="C28" s="42" t="s">
        <v>82</v>
      </c>
      <c r="D28" s="42" t="s">
        <v>83</v>
      </c>
    </row>
  </sheetData>
  <mergeCells count="7">
    <mergeCell ref="C22:D26"/>
    <mergeCell ref="A22:B26"/>
    <mergeCell ref="A1:E1"/>
    <mergeCell ref="C19:D21"/>
    <mergeCell ref="A19:B21"/>
    <mergeCell ref="A2:A3"/>
    <mergeCell ref="A18:D18"/>
  </mergeCells>
  <dataValidations count="1">
    <dataValidation allowBlank="1" showInputMessage="1" showErrorMessage="1" promptTitle="ATENÇÃO:" prompt="Você não deve alterar esta célula pois irá desistruturar o gráfico de indicadores, para fazer alterações comunique o criador da planilha." sqref="B2:E3" xr:uid="{00000000-0002-0000-0300-000000000000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Q2"/>
  <sheetViews>
    <sheetView showGridLines="0" showRowColHeaders="0" tabSelected="1" workbookViewId="0">
      <selection activeCell="W6" sqref="W6"/>
    </sheetView>
  </sheetViews>
  <sheetFormatPr defaultRowHeight="14.4" x14ac:dyDescent="0.3"/>
  <sheetData>
    <row r="1" spans="1:17" s="59" customFormat="1" ht="46.5" customHeight="1" x14ac:dyDescent="0.3">
      <c r="A1" s="221" t="s">
        <v>92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s="60" customFormat="1" ht="5.25" customHeight="1" x14ac:dyDescent="0.3"/>
  </sheetData>
  <mergeCells count="1">
    <mergeCell ref="A1:Q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A d i c i o n e   a q u i   u m a   d e s c r i � � o   p a r a   o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5 4 a 2 6 7 1 - d 1 0 3 - 4 7 3 9 - 9 8 d 3 - c 7 8 0 8 e d 0 a 6 5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 - 4 5 < / L o n g i t u d e > < R o t a t i o n > 0 < / R o t a t i o n > < P i v o t A n g l e > 0 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D 8 G S U R B V H h e 7 b 1 p d F v p e S b 4 Y C E A E i Q I 7 v t O a l 9 L K u 1 7 q a p s l 5 e y n d P 2 n E l O + i T T T i b u 7 p n J m Z O Z z P z J / G j H y Z y Z 0 5 4 + c X e m k k z s j p e K X Y s r 5 d p U 2 i V K F C V R 1 M 5 9 3 x c A J E F i x 7 z P B 0 A E K S 6 g R E q k C s 8 R R O D i 4 u L i 3 u / 5 3 v 3 9 N G O O o S A W Q d u w D k 1 D + v C r m d B q g B R T E A Z d E B 6 / B v 4 A M O G W j T E i x + L H 9 g J f + B X Q P q J D 4 + D c 3 x X H F w c 6 L d R Y m o 1 M s x 8 7 i 0 P j J R g M Y n T U h v q 6 2 y g o z E d + f h 7 0 C T J 2 Z E T 7 A 3 4 k J y e r / e Y H x 2 l Q / a / R a N T x I n / d b i 8 M B g O 0 c h 5 8 r f Y O v z c X u P 3 U Z 2 c g u 8 8 P p x D j 8 w b j v G Q i A n J 8 x 5 Q G Q x N a 9 X c p Z C I G x n S w y e c i K M 3 w y 4 m H X 8 T x w i I 1 c Q 6 2 R G E u M p V n T p O J G B 8 b x / 1 7 D 7 B 3 3 8 t Y t 7 4 K K Z Y U J C Y m I j E p M Q Y y A b 2 9 A 3 C 5 f L h c f Q 0 / / e k v 4 Z N D / + h H P 0 Z n Z w 9 + + F f / F + 4 / e I i P P j 4 F n S 4 B Y + O T u H m z H n 7 / 3 I Q i 2 d a t r 4 T W Z n O E N 8 3 E r Z 4 E X G 4 1 I L D w 7 1 4 W m B P C T 8 K g 1 I v j x Y Z j K j S X r 8 u e J k g E Z s P M Q a v T B r E x 1 4 e K r J n 7 O p 1 O V F a W w 5 x s V g N 6 K e D + 7 7 7 7 P j 7 5 + F N 0 d H S i t a 0 V P / / 5 L 3 D s 2 F F 4 f X 7 c u n U L X q 9 X S U C t V o e p S R c + + f R z 1 F 6 / G T 7 C 4 9 B q t N D e u 3 M P k 5 O T 4 U 0 h N A 3 q M D i 2 o P B a V n j 8 4 S d h b M l / / C L H 8 W I i o t 6 n m a d n b q c n R A 6 z z o l X 1 r u x O b U L B V Y f + n r 7 l W r F v 8 T A w J A a 9 E 8 C C o q t W z Z j a H g Y m R k Z q K q s x M G D B 3 C z 7 h Z G R 0 a x c c M G p f L V 1 9 c r S e W w O / C H f / g H I h H v y a f n J m 9 A z k 1 z 6 p M P g r l 5 + S g p L Q l v B j 5 7 Y A w / e z Y o t P q x K W 8 m i Z 7 1 O c S x + r C 3 e A I W U V 8 m x i e Q n J K s V D z + 5 W u q d 2 2 t H a K O a Z C X l 4 c E w y w 1 Z w l Y D o W I R P / w X z 6 C N j M z U 0 R e t z A 2 N t 1 u 9 p c b Z I K h i s a / s 6 H X x a a + 9 T p 0 y h Y j q G b S H o v G c v z g O N Y W E k T N I 5 k I k o g g i a i q 8 S / h 9 3 v R 2 9 O P U 5 + d x r B I m v k c B s 8 G t K H W Q 1 t a X o 6 h o S E h V R c m J p y Y m n L J i c 1 N L o 3 P g + a m Q U y O O Z G a p E W S U Y P u z l H o g j 5 4 n C 6 k J 2 t B J w u R Z N B g o N e G R P m b Z h b d c g F W k E y X W w z q + c F y D 7 K S Z 3 5 / 5 D L F n R V f D G T K / T + 2 3 h N + F Y L X 4 1 W m S f S D 2 0 p K i 3 D 0 + G E 8 f N C I e / f u w + 1 y h z / x b G G 3 2 0 U d v A / l N q d + 2 N T Y I C f p h k 9 G 9 3 A g D 5 a 8 j c o Y i 0 b D g 3 5 k Z y Y i J U m P v q F J O K f 8 G H d 6 U F 5 s Q a b V h K w 0 A 5 q 7 h W z p K T h / s Q 2 5 W Y k w G n X Y W G Z B Q G + C y 7 v w D H K w w v P I I J 1 L 5 b M m B W G f j L P q R U a S 3 H + O g 2 j 0 9 / W j 7 u Y t 5 c G L B r W q 7 T u 3 I U N s I J / X J z b V I B o e N m D 3 y 7 t g S b W E 9 1 o c y z G i b E K o m 9 f r Q o T i h n G H H S m p V t i c A V x s C M C U a F Y 7 R o O S q K d 3 H K V C o P u N I 1 h X l o 7 B 0 S l 0 d j t w c E 8 h m l p G U F m e g U m x E 2 / e 7 E G O E C o 7 I x E j N h f y i 9 J i 8 h g e r v T A p A / i 1 M O 4 D f V F x I 5 C L 7 J S Z g 6 U T z 7 6 F E e O H U Z S U l J 4 y / w Y H x / H x X O X U F F V g d L S Y h h N p v A 7 8 2 M 5 C E V 1 s 7 W t I 0 S o o c F B 0 U s t M M m X V 4 s N s 1 g s y S S q r U t I E / n r d 7 m g C 5 + 4 X h O A H 1 r 5 A v V y y W B 8 w u v T C C l n n g N d p / 5 A X D q 9 6 D i 2 z o 2 E m Y o R f v v B R 3 j 9 K 6 9 B r 5 8 / H k r Y b X Y 0 N j R i z D E O t 9 s N n d g f B w / u V 2 5 1 L S O 0 8 2 C 5 R p V j b A z a S a e o a N Z U R S Z i M T I Z 9 R r 8 4 9 v 3 k K T 3 4 9 S 5 d h g 1 p I + Q S H 5 A w C 3 E E i m W q A / A J z q u P u C F d 9 I J i z F 2 d j E + M Z t M G a L q l a b P 8 q 1 / Q W B O C G L C 5 o A u M F M N e h F h M Q U f I 9 N S o N P p M O G c x L 6 D e 3 H 0 x B H s P 7 A X N 2 / U o a u z C 8 F n E F A 1 G U 3 Q U l Q Z D L G r V / S + f O l g A e 4 8 G E Z F k Q W n L n T A P u 7 F 0 N A E U h J 1 q L 4 5 g D v 3 h 8 S O M q P m 1 g C u 3 h r C p O / p Y l o j Y j d 1 2 R + f n V 5 0 e Z W Y o M E / f 9 i E v L x U n L 7 U r Q a b f c g B j w w a g 8 Y n h n g f j L K P Z 3 I K D Q 3 9 s C R q 4 B p 3 o q N 1 W P b V w D 4 y h g n 7 e P h o q x t m Y w B 7 y + a e N E i U W G A 0 G R H w + W A 2 m 1 W m R G p q K g 4 e P i C S y 4 G r V 2 r g c D h W 1 B N o N B q g H R P b K R o G s V 8 W A o O w h S X p 2 L Y l F + U V 6 f j S 8 T I U 5 F t Q X G x F U J e A f b s L s X l j N v z e A A 6 + n I 9 X j 5 T A N 0 + 6 x l L g m S P W u 3 K X Z n W A h v Z X j h a K 1 s B B p Y F Z t I K U Z A P M l i T 8 6 s N m s U m D s I g R 3 z c w g d F R t 8 y O A f T 0 T 6 B D 7 F x q B z q t B g + b 7 W v C O 7 q r + P E A L Q c / v X n 6 h N h j T F O z v H x U E 7 d u 3 4 K N m z a i 5 s o 1 2 E Z t K y q t t H k F R f J H o / z 7 h E f s l 4 V A Q k 2 4 A n C 6 g 8 p + m g z b O 5 6 A T j k j v G L n u G S b y 8 + H V j 1 f C C R w o q g 1 G 3 J 9 2 J g j s 8 u s t J M v M m g D f H q x B + 1 t Q 8 j L M q t c M 9 e U B 3 6 f X 3 l P 8 7 K T 4 A 9 q w P l 7 b N K D b i H T x s p 0 U X u 8 m P I G 4 X H 7 4 P a t v K r z t E i U e 2 6 c p Y B Q k P T 0 9 O C z T 0 5 j x 0 v b F r W f I g j K J M P r E w 3 a T 9 Y 0 K / b t 3 4 t b N + t R V 3 d b Z T 6 s B D T 1 d d e D Z 8 9 f k J P w 4 X v f + w N 8 e j 8 U D 1 p p 5 K T 4 V R 4 X Z 9 G 2 E Z 1 y R m Q k B R 7 F s U j c G 5 0 J G H c 9 u x S o 1 Q g G x x m o 8 4 c V X J 0 m 5 J x R 4 0 s G H f m i l 2 0 U Q 0 w o 5 X T E m B + f c 3 s w v H 0 1 Y 7 1 M p M W z b G S 6 x E + f O o O j x 4 + o F K B Y Q I l 2 7 v Q 5 7 N 6 7 G y k p o e D v b A T k Y o y N j a G 2 9 g Z 2 7 d 6 J t L Q 0 u V 4 L T / q x g o 4 Q b X Z O L v b t 2 4 + q d V W Y m B D d H K 7 w 2 y u L b Q U + 9 I 9 p c a 7 J g I 5 R H e 7 0 J u B 2 T 8 I j C W m Q g b Q z X w z M w j G s y 9 U I 2 f w o S h l T n s W c J K f a 5 0 U G S W G m c 0 f G W S B C J p + H / l O k m M S u H B i D V 9 7 j T E 6 t g M 8 J v c w / b u e U e u 4 T 6 b X a y V S Z 5 X + M T B F M i W 0 Y q 2 Q i q G U t R j 6 t L i S t 9 u / f g z u 3 7 u D + v Y e i V o a u 1 5 O C + Y R 9 f f 3 4 7 N P T 0 N p G R 3 H x 4 k W 0 t X W I M Z e E z Y W x G Y A L g Y S n 6 s Y g 3 X w 2 G e N M T U P T u j E H x s h k i G C f P z T g R p c R v / 3 0 M n q c Z k w N 3 E N D 9 d u 4 8 v m 7 S E M v z v z m H x / L p n j R o A 9 4 8 O 4 n L a o u q K t j B B q v G + d q e m X A 6 D E 6 P K G c D m a j q O q y 3 T 3 u h E H j x + l z z T C b N M r O M g k Z x 0 f H 5 f q H n B O J u t V 3 v S h R i t P c M i B 9 8 H o 8 o s 5 O q Q d z 9 Z h J r t F o l e a 0 F C R b U k Q 1 X v w z y S L B D h 0 5 h I z M d F y 8 V K 1 c 3 k 8 C h 2 M M V y 7 X Y F L O + / i J o 9 D 9 u + 9 / 7 y 8 2 r K t E U U G 2 C o L p D Q n o s i 2 d V J x R 8 y x + b B X J s y E s w o v S f C i 0 u D E 4 k S A z a G i W j Q U s + Z J r j N G + R p m h N b h 7 u w 4 7 t 2 9 C Z 2 c H C n M z s P v l v R i T Q e T C d M 0 L Z + Z U U 2 B R m 2 0 t g N L 5 p + 8 8 w O b K N J T k p 6 D 2 d j 8 2 r c 9 G 3 d 0 B Z F k N o s 4 Y c K G 2 H 0 W 5 S S p T 5 a w Q b e e m T F 4 4 + E R X z s t M x P u f t m H H l l w 8 b B j A p o p 0 n L v a j f z 8 1 P A 3 r A 5 M j g 3 j Y e 1 n 6 G z v U D V I 3 d 2 9 Y j f 1 Y m h w W G l L 1 r R U W C w W G I y x m y H O i Q n 4 / X 7 l 4 V s M t K 3 o E U w X i X X h / C X k 5 e X C Z I r N 4 0 2 H U E 9 v L + p u 1 K t s j Y L 8 P O X l 0 9 h t A 0 F 6 P d w y Q 3 S 1 t 8 G U m I g 2 3 4 Z F n R O z s c H c h q K i P C V 2 I + j q a E d 2 f i n O N z 9 Z 1 g N n Z z l v R V Y + K j N 9 K I p S D 7 r t O t z v i 1 0 l W C s Y 7 L W h I C c J j n E 3 S g s t + P / e b c R 3 v r Y O V 2 p 7 k G o x o a r I j P p G G 9 K t J p Q U W X G 2 u g v b N 6 T D J N K r u d O O f T v z 8 Y t / a c T h 3 X l o a L F h Y 0 U q h u 1 u F B Q L 6 V Y R + h q v I q e o E i e 3 M / A 6 c 7 x F j 6 O l o L u r W y S U F 6 V l Z e E t i 4 P f x L S l O 7 f v K b v K a r U q L W s + U K L 2 9 f e j v b 0 T e / f s V k S K Q H P z 2 q V g c V m p y t t r b 2 1 G o i k R W b k F u N B q f p Q B H g u 2 F 3 i h m e p D V n a 2 6 L 6 T c N j t y J T n 5 1 q S l T q 3 H K D 9 d K j c r X 4 s D x k 5 v 6 Z B / W N S l U b t Q t H x 1 Q y q a V 5 f U L n K e V 8 5 s d D 5 w D H H a 6 m y U Y K 0 p i B / 6 a g I X Q / G q W g z 8 b N G U b U D 4 X 3 E E o d f o 1 O z 6 m o C 1 T m N / K h d J X 5 k J i / P u Q 0 N D i k p V V q + N E J x v N h F f b t + 7 Y b a s P O l 7 c h I T 3 9 s D D m d k 8 q h U V h U g O K i I l H B Z 7 r 0 V e p R b 3 e X u t g O u w 3 r N m 5 S X + A O G h 5 l g M c C p o x Q V W H c w D Y 8 J L N h i f L S j T h X b l A z 2 z 1 J N 4 U x 2 w g S t D 4 R u 7 l w 2 f t x 8 9 Z N F O Y X Y O u O H b j e K b 9 B 7 t X q G k p x R M D J o s j q w 7 r c o E w W d L 9 o 5 F 6 F 7 h Y r Y P m M t h b H Z E R s d I h k 0 O p 0 K C z M l 1 e h f S n R O N l M T T p x p b o G J 0 4 e V 9 t j Q e i o I Z B Y 4 2 L D P X z Y J B p X q E 8 F M U X 7 z u 3 G g / s N q F p X o Y o S 5 5 K i u j / / 8 z / 7 i 3 7 R B f 0 i x q x p 6 W r W 6 O / v Q 0 5 2 B v r G d D H Z P l V Z v k c z D H 9 Q V k 6 u e p 6 T E l Q u 8 Z V C a i J w 5 e O f i m E + g Q d 3 r i E r M x v d n Y 1 C N B 2 0 8 K G q v B B V 2 Q F U Z P n R a Q u p h q G z j G P V Y K A G e V b g L 3 / w V 3 j 9 t d f w 1 3 / 9 f 2 P P X r G R x 5 y 4 e r U G / 8 9 / + r G K G V 2 j 5 J C h 7 3 K 5 M W q z i R R y 4 n L 1 V b F 5 z O r 5 1 a v X x Q 7 r V g m 0 f T K e K 6 s q Q 8 e P A d E j n C S h H W V 3 O J T q y K L G m z d u o a G x S R G + T L S 5 j P S M x 1 T U C H T f / 5 M / + g t 6 9 8 j M f B F h i X J C h o Q E 6 P R 6 F K Y F l Z 0 S n h 9 m Q A u / q C R a V A q Z y j K n 7 R q 3 2 6 V m j / 6 h U d g 9 Z p F Q K 0 c o n l f V u k 1 I S c v E x q 0 v Y 8 L l g y G l A A V Z Z k w 5 n f L j i 8 N 7 A m U Z f t X k g 7 8 n n m S 7 e q C Z 6 s e n H 3 2 I j R s 3 y I S Y h S n X F L K z c 3 D v 3 j 3 l r W t u b k F R c Z G S E F 9 5 4 8 t K D f v p f / 0 n d H Z 1 K Y c C t 9 P M G B o a x p 0 7 d 4 V U n c q R U V l V E f 6 G x T H X a O C x m f L k 8 X i Q I F w 4 c G A f 8 v L y l S d 8 I f t O q X y 2 k W G k W F J V i s e g G F s s 5 c j I y l Y 7 W O U H c F Y / 9 c C I v K Q J l O c Z l D s 8 6 P e L j h 6 c E S e g / j 4 4 0 I 8 u m S k 0 y Q V w a E s e x V C e B s y k 2 J L n U b b F u F u L 2 z 0 z H R F 0 0 b 9 U 5 M K t H p P 8 2 C D 8 r j H 4 + m 9 g / U t H Y J / S Y s o r M 5 s 8 m L T r 9 o e 6 M x F 7 S u R i U U 3 1 a F D X P V M X j u P Z I N 2 s R a J o 5 f Q O c 6 A F g 5 y c N T I p 6 2 W S F x u L j U / E j u G E H / D 7 Z B f a l g l K D Q x t D + 1 P f Y 8 D n R 6 + j z / + B K + + d l L G 5 v R k z u w J C g n n x K S M 9 W S M D I 8 g I z N D J N C Y k m o k z 1 y F t X Q + T D m n U F 4 R m 0 3 2 q B 6 K T g S e V 2 q q y N 8 w y E 6 e O I N l P N k e m R V S U i 1 y o g l I E P J 1 d 7 Q j J 7 8 Q l y 9 d l h + k U X l U 9 O e / 9 t o J a J O y Z Z A u b 0 1 T h j k Q k 0 2 m j F 3 f G H S m 0 G Q Q x + o G U 4 8 O z S o q f F J w v F 6 8 c F k 5 F a K z J f r 7 h / H O O + + q M f 1 n f / Y / 4 2 / + 5 r / g 9 3 / / 9 3 D 3 7 j 1 U V V Y g L c 0 q 5 H w 8 n 7 B / Y A D u K T d K S q e 1 n Q j k q w Q a N D Y 2 Y 8 O G K u X 9 U z Y U N 7 N 8 Y 2 R o E J Y o / z 1 Z y 4 d t d E T Z R t a 0 N E U s p m 9 o 5 G i 0 l a 5 c v i r 6 7 g R O v H J M t X S a m p p E Q U E + 7 N 4 k j C 6 z Q 4 K S J h Z w 5 t L o Z 1 Z 3 x r F 6 w T y + o r S 5 s y W W C o 7 P E d G 4 m F I U K U k i f L 4 A C v I L R D 3 M Q r p o X a W l p T h / / j x q a 6 + j v L x c b Q t J x 5 m w 2 Z g 8 r k G q d W Y F s N f r x 3 / 4 w V 8 r M o 2 J n T U 4 O K T 6 / G k b B v Q q y Z V w T T 2 e d s Q T N K V k I l 3 0 2 9 H h Y R G P Z h V l N o W r J 3 f u 2 q E C b 7 S d 6 I / X h c v m h 8 e f n E z s Q 0 F X s C l B o 1 S y + a A N e i l U Z 4 A 3 J 8 U o n 5 / 1 9 X x N t z v r t u J Y X c g 3 j 4 k K N q z U s P 7 e v q d O X G U c y e 2 e K f G s 1 m R U V B Z j z 5 6 d o n F p x U 5 L w 5 v f e A P / 6 / / y p 0 K o Y p F O c 0 v I 0 R G b a G V z N 8 0 8 e f I V 1 b + P a u b o q B 2 p l h R o m U d 3 o d m I M w 9 k I G Y / b s i N u T S 4 0 2 P A r S 4 Z j Y a Z 0 e f R 0 V E M 9 I t U E 4 L R N z 8 x M a F m B b c 3 o G y X J 8 V 7 H z X C o A n g 0 z O t s C Z p 4 B g Z h 0 7 I 4 x q f B F 0 k R J C p O J e 7 V A 2 Q 0 z G h Y j Q k X / W 1 L t j s k 2 L n i a 0 0 4 o A e f n h E b 6 a d l S h k u 3 q j D 1 q / F w l y P N 8 c E w j j N 7 N h E h s u j t h A e 3 c p c I 7 b c a v 6 F F p a 2 k S 9 G l R 3 9 9 L F a j Q 3 N a t 4 5 p M g J z c H 1 X I M 2 l 2 z Q Z U w g o D Y T H z M 1 5 S I R G G 5 B 5 0 S s 8 E U s M O H 9 u O t t / 4 W v / v f f h f f / v Y 3 s G 3 7 V m h + f X V s x h X g T M 4 + 5 c x I 6 H d o h V B a 1 c F o o u c m c s t 3 I M X g Q 3 b i h I h C m / K o J C Q Y U F x c q P R J d k y y i M H X M z i G / q F x l X C b b j X D 5 R w X k Z k C o y 6 g 3 P A 9 d i 1 a h h 8 / S Y J S i Y V z 7 L M 2 6 n B h 5 8 Y M T H n 8 y L Q a 8 f H 5 b h w 5 V A q 9 k G d 0 e A x N H e O q X 8 W O j e k o L E 5 X 2 d U 9 v Q 5 Y M l I x P G B X a T o Z 1 k T U 3 h l C W q o J F a U W t L Q 5 0 D v o R P + w S z W R 2 b g p F G e I h l 5 + P 1 O e 4 l h 5 + N w T O F A + J b P 7 t E r F z k V 2 u 0 0 m 6 y F V y 0 Q S s L y d q X H 0 L B M k o E e 0 D X o C O Q Y N x g Q Y x d Y 3 G I 2 q 3 q m 1 t R 1 H j h 5 6 L D A 7 F 6 L v t F / M G R K J G J 8 Y x 4 P 7 D 3 H o 0 A H 1 O h Y 8 R q i 5 k O R u h 9 V s E L t E 5 v u g F s 6 h N l y r q c a 3 v v U m H j 5 8 q J w U 6 9 d X 4 a 3 / 9 + + V i / P 4 s a M 4 f e Y M j h 8 / g Q o R p / / 5 v / w d X n v t p D w v U R e A J 8 w v r W t 1 o W c 0 C H N q p r L V C B J K E / C h s c U O n T C n o j Q N z a 0 j q C x L h 8 m o h U 0 m r Q Q Z 8 P W 3 + 7 G x K h 2 t H Q 6 R i j r 5 3 g x 1 z P v 3 + 5 F i 1 i M r w 6 w k V V m R F T o R X a 3 t d h T k p a D u z g A O 7 s n H t b o + 5 G Q m w 5 o 5 b b g u B E o u 9 w u Q J 7 h S o I b w J I k Y u 4 o 9 S D c / / k F O z r X X r q O o q E B M C S O 6 O n t g d 9 h V F k S y O R k G k x E v i b n B 0 g t / W B L R t q c X k B 4 9 m i H z 5 f O R c M w w Z w I u p R O / n X V U n R 3 d s t 2 p E l 2 J p M R E l Y o U S 1 5 g B D E R i n V K P Q 0 1 K K n c g O t X z m P X y / u Q b A p i p L 9 N e Q D p O o 8 4 K + S J c n + s E + n U 2 d W N v r 5 e l J W V o 6 e n G / v 3 v S w z S y s a H j a q z 1 g s q e j w F C M l L R d 6 m W V W M 6 g y R l o E x 7 E 8 Y L p a t m V u d Y t g 5 j n z 5 R 4 + a M D R Y 4 f h 9 X l h l c G d E C 7 R 4 J h b K t g V q b 7 u j n K 3 Z 2 d l K f H E W B f V t f T 0 t P B Y p q u e N W f 6 m C R c N G I i 1 F y Y d I 6 p A s F N x a F 2 Y 5 Q 8 / W J P V V + + K u p X A S o q y p Q D I y X Z H N J F R W S 7 X C 4 x 4 u 6 I 5 D q i A m T E W m q 5 z N v 3 R B c r j n l x p N I N 0 d Y U O I a Y e q S L i h + p L I m r t T h + 8 p g a 4 E v F h N j d J C D L Q 0 a G h z A q x y s t K V a 2 P u O u w a A G t + p u Y u f O n S p I n J p K j W X m X V Y x M H m E Y l / 0 f M 9 P s i c m V D Q o 7 n 2 T c r I t 1 f j m 1 4 7 J i b l V X u C N G / U 4 e f K o q r W i C C 8 S W y v N a k W y k I x g p s O p B 6 t b M s W x s p i 0 d y N f 2 6 5 c z 0 w p y s 3 N w a 5 d O 0 V l k w E f J t Z v / + U j n H z t F a X 6 L R X v v / e h m t D 1 Y l L c u X t P j p + L Y y L t / u O P / h P + 8 i 9 / g J Q U C 3 7 2 s 5 9 h 4 8 Z N q K 6 + j D / + o 3 8 j N t k 0 Y e x C w F t 1 t z E 2 P g G v 2 4 X 0 z A y x u 9 c j N y c n v M d M 6 P 7 V f / f n K g 7 1 N C A j x T S E P r U Y g 1 M W G D E p J 5 4 t N k c Q G R m Z q L l 2 D S e O H 0 V N z Q 0 V b K u 7 d R e F h Y V o 7 x C 9 e L g X / r F u 6 H 0 O B N 0 j y M t O l 6 v c B 4 8 2 N t v m W S F a u X g C T S O O O c B Z P y 9 p H J Z w / 0 p K p 0 n n F J o a m l Q t V K S H O e 2 k O 7 f v T i + o F i M o 8 W 6 y 4 2 x S o s r q W V d V q R x l t N d 3 7 N y h i M a A b k V 5 u d j b N u z Y s Q 3 1 9 b f F R A k t n E G J 1 N T Y j H U b q r B h w z p s 2 b I J W V k y n q / U w i T H b H j Q q F R I K q 3 0 F t L F v i w S a j a S X U 0 Y 6 H y A g u J y s T 2 A 0 t J C + W I n / u l n v 8 C R w 4 d w / s I F 5 O f l Y X D E g Z y 8 I r S 1 t 6 O y s h L m 5 B T 0 9 v b A 6 b B h 8 6 t / E j 5 a H C 8 q / G I T 5 R v 7 k Z + u V R 2 e V L Z O G N R e j A Y j k l N E m 5 E J z C 7 S i / E l 5 u 0 R V A X Z m n m h 4 k M m t l J d 3 C O 2 u 0 6 f I P u b h E R M l 9 M q L Y q q G 3 0 A T L j 1 + 3 3 4 7 N N T S E u 3 Y t u 2 L U J i r S J J 3 c 1 6 5 e W L L j x k l a 7 H 6 1 E q K E n H o s i G B 0 0 o K M x b I U L p R G + V m c S Q o F M / I D P B h h S Z h R j 4 Y k s x x h c 4 0 7 S P 6 F X 3 J N E X E d S a 5 E c E 4 A v w h w R F x q X S t / H E y E 7 2 Y n h C I 7 P H 0 v X u O J 4 N v F 4 3 R p s v I s 8 S w P o N l c q r R k c D 4 5 n d X T 2 o X F e h M s l J j K a m F p X p z f f p G m 9 t a Y V G q 8 U r Y l t F Z 0 R E Q H u d Z R 7 p G e n I z s 7 C T 3 7 y c / z r 3 / 9 d / P 0 / / A S / 9 3 u / K + b I T R X 2 e e O N N 8 B W e j U 1 V / G l L 7 2 G g Y E B U f H q l W M i J S U Z L 9 H L F + X S n w s k V e g h 0 j S 8 b V k x 4 U + C z W X A w L g O w 5 N 6 N I x l Q W e y 4 r M H C R h 2 6 s T w S 4 Y 5 y Y S e C T P s 3 m T Y g 9 l w + C 2 w + a w Y D 1 j g D D 4 5 m Z h h U Z n c J / b c R Q x 2 3 F X b c l P 8 C 2 Z c x P F 8 k J B g R N b 6 E 9 A V n Y Q 2 u V g N f k q F n p 4 + j A u R m D 5 U K i T a I h L j 8 N F D K C z K F 4 0 m R / Z L w 4 F D + + V e a 1 T e 5 m y w a c r H H 3 2 m n p v D G T 1 0 k n G i f u 2 1 V 8 X U a E d z c z O s q R a V o V F d X Y 2 d L + 1 U t X x s 4 s I m m Q c P 7 0 d n R 1 d s c S w 5 D + 5 H i b c s N l Q s 6 L J p M P r g E 3 S M A J k W j f r y h m 6 X S C q j O q G n A Z 0 u L M 9 g y + c N m Q 7 c v H Y F 7 v S D s G Q W Y V u h D + V Z f i G V T 3 V Z H Z 8 S q R W M G 0 G r B b z 3 v B / D T i 1 M 3 k F 0 t L a o 9 X I 3 b F w n k s O J T 0 Q N Y z i G t n d r S 7 t S B U k 0 N n I Z G b X h l t h I L N V g s n Y E P i F U R 3 u H 6 v W Q F P Y m 5 + f n K k l E r Y l V t l V V 5 a p A c X J y Q h U M k p h d Q i C u 2 r F u / T p Y R J t i + l J m Z s a i z h A W 5 1 K i E c + M U B z C F c U Z q M r 2 o V d E L e t d H L 3 3 Y M x Y L + R 6 M r U s O z m A / e U e F F o D y E 6 R i 5 4 w h f P n L u L l v b u h T 0 z D 3 j K f 6 p f N 7 2 a X o L S k g K r d Y r r V f K Q K 7 R s K H r M C W e 0 n / w p T / R h z r 4 h A j y O M l n 4 X t q / P R m Z 6 q s o J f f v t X 6 l B z X X L d F o 9 m k T N Y 4 Y O F 6 p m E J k S h n M x V z B k F j n 7 4 r W 3 t p O l G B g c V s S M S B i 2 Y a a 3 b t I 5 K Q 9 n y K s o h O T 6 u j 6 f H 3 f v 3 M e h I w d V L I r m C s G g L 6 U d y U X i X 7 p U r Z x s / G 7 a T 7 f l M 6 l y D p c v X 1 M O k / r 6 O y t j Q 8 2 H f S V T c P v 1 a r m S S H r H z R 4 T b E + Y l b 6 / z I M U I U w E X K O n v a 0 T O 2 V m Y n y L g c O c O Q K H q p m q f I z X m i 5 / x q O 5 6 g i z 2 f O F O O z Y R C J O e o B L L Z S g U I s m v 4 g N Y V Y b e K 0 P l E 0 h y a i V g R 4 q R 2 d m w 7 j Y V U m J J p U M w J 2 o 4 T C Z 2 + k c x 5 n P z 6 n 8 P S 5 6 t n X b Z h X r p N 1 T t a 5 S e e U 4 I V K C / e b d D / D N 3 3 l z h j Q b c 4 z h 8 q U r y g Z i V g T d 9 g Q 9 k K f l u H v 2 7 V b H o g T 6 t / / u T / H V N 7 6 C b d u 2 q f d T L G Y 1 A f / 4 P 7 + F 7 3 3 v 3 6 h F r 5 + Z h C K G n H r k C J m 4 w o Y l k Q N a C 3 P Q h r t N g 0 h I T J b X M w 0 d v Z a N R n j K c 4 P S j u p e B I M D Q 8 q Q t H m t q m 6 K 3 1 M i q u B s k E Q k E 2 9 e 5 H W J k I i l 8 p R 0 k b b A l F T l m T 7 V 1 f Z h P 9 O u 5 j + X O J Y P X b Y E J M q Y T 9 J 7 c f 7 8 R V H T 9 C r g e q P 2 p t h U D M o a 5 P 7 R O R F a f 5 d S Z c f O 7 V i / Y Z 0 q G m Q a X H F x E W q u X k N X d w / 6 e / u V + 5 v e O e Y G R t L c C J + o e s z e O S g 2 G V d B 5 O c 4 L l g B T O 9 f S X G x G q f c x s Q F T t 9 b t m x R L v 1 3 f v 0 e E h O T M D g 4 q G q q K C m f q Y S K h s U U w M 4 i L 0 a H + p V I D y R X o M M u 0 k D e y 7 f K 4 B b V L J L 5 z b q q u y I d W G Y S s b f y R J J s j V o t n g b l u + / 8 B t u 3 b 0 N p 1 Q b U d C Q h x R j A n t J Q W j 5 n I C K i A l B C 8 j l n G h I 5 Q i 5 u j 7 7 g / F z k O + u 6 9 B i a m E n 6 O F Y G X o 8 L i b Y r K C 8 r R F F R o b p X 7 G j E a n B 6 3 i J g P t 7 p z 8 7 g 5 O u v P L Y g m 9 v l U g k F H P z M l P j g N 7 / F m 9 / 6 u n K V R 8 D 7 e + 7 s R W z f s U X F l w 4 d P q A k 2 n n Z x n Q n q n s R h M Y B m 8 G E t J 6 I 3 U R E t k X N 7 8 8 W z G K / 3 5 + A p j 6 v S A g N 1 u c B R 6 r c e H W j G 5 v z f C p v j t 1 l T z c Y R T I E c a B 0 E k O N Z 8 V A 9 Y u q 5 5 1 B J o I x i e 9 8 9 3 d U g 3 l t w I O T G 0 S f r v 1 n V F d f x / v v / x b d P Q P 4 3 / 7 3 / 0 N m r H 7 R i 4 O 4 c e O O 6 N 0 + v P X W T 3 D / Q Z P M d k m i X r h E b P 9 a S K Z R + 7 v c X v z N j / 8 u / A 0 k Y 5 h 1 c a w 4 W A J f t m 6 r k h i R S Z B 9 H t h L g g t U 0 5 1 O M F 5 k F q 2 E / c p n g 9 n p b L v M C Z L P d + z Y q l z y 0 S B J / G I n c f x s l / d J U C b g U n W M J h M R c o 1 P m x A q s T b 8 i O C 5 E Y o Y G t e i f y I R z f Z U 3 O 3 R w x A + G 9 Z S s Q U Z Q Q O w V Z V 6 B J E C O 1 L 0 4 2 I 3 T f + A C H h h q B t v 3 7 E d j U 1 N a t v e v X t E d A / y T R g N C S g r L V H 9 B j i z c L J h q s v r r 5 9 U 8 Q 8 G 5 y L O E a b w 9 4 m a 8 O 4 7 7 y M z g 5 W c I S L R J j u 5 X v T 7 8 X q l J s a x c u C 9 s A f S 1 X 2 N R o I + A f 1 9 g 0 q d o z d v Q g h g T j K r 7 Q u B 9 5 R V t s z G m H 3 M s o p S Z U t F Y 7 H j z Y f n p v J F M D k x B k r O x C S L 8 q o d F S n F 3 x u d N M s + 3 b n B B y r r + L U v n Y R p A T d m t + j M 9 A w x 7 k D i R F Q 2 N Y v I a x U B D 7 D Z B 2 c 3 e v t C F 1 n e l E d o H 7 G C Q 3 / D W 0 l m H s f h G F d / r V a L I v q 5 R g N 8 I s 3 i W B l w P B x Z J + N B n n v k n n Z 3 d 6 s O x 6 x k O P P 5 W W w T i X L 2 8 / M 4 f P Q g C g o L Q h + a B y M j d j Q 2 N m H P y 7 v x T z / 7 O b 7 z n X + l x g o z z n / 9 q 1 / j m 6 I K M j k 2 J A 3 F d v c H 5 Z j s + 7 c 0 h G X C 8 0 N S s k W R i e A S N l T z Z m e g O 1 0 B 3 O 0 O 4 J V X T y x I J i I r K x v 3 7 z 4 Q V a 8 G 7 e 3 t 6 A q r C D Q + S R S S i e B N Y g + B C G E U m d T T q L / y C I n 0 0 J x D w / i + k J q g h D q + b u 6 y 6 T i W B x w P n 8 t Y u N i k R 2 t 7 j 1 L 3 a f x T h X t p 1 0 5 c r 6 1 T O X 9 U 6 x b D 0 O C A q P h e 1 N + + q 6 S V a 8 q N t r Y 2 d H R 2 i W r v g c s V u p d c 8 e N J Q X v t u U u o p S D d H M D u O V a 6 m w 3 + s E h c g s 8 Z u 6 C 0 q q g s V 9 I v g k T R q y P 6 + U K g 0 6 K t v Q t F h b m q F S 8 9 i R G 4 f Q m o 7 d T B 4 w s q V + / Y Z J i Q c S w b O K E 5 H S P Y X m p A e d 7 0 h M q U p N O n z u L E q 8 d U 4 H e 2 K h c B J 1 O 6 1 v c f 2 I e 0 9 H Q h J l t A h 9 q G 8 T N 9 v Q N i L m j V e K F 3 L z M r A 8 E l S C j O t 7 T h r l y p W V u E o o v 8 l f V L b 7 L C w F 1 b a x u a m 1 u R l G R S K q H b 7 c U R U R U Y m F s M v / j l O / i d b 3 8 L F y 5 c k m N 5 V Z O a r M x M 1 V 3 0 1 K l T + P K X v 4 x g g g V n T 3 + O 7 a / / 9 7 A m U q q F b E G P e w o G Y 7 w D 0 3 K B h Z 6 7 S 7 y P l k m i 9 n H j + i 3 V N o w 5 e 3 O B h L w m N l f V + i r V 3 W g 2 q E 5 e r 2 + E D Y W Y c v u Q k J g i H w p p T w S r S I 6 H T Z G 5 Q F v 8 6 t V a t e b U m i I U Y 1 j b C x e X U H O B E W + K e m Y N s 8 T 5 3 J n z q h l i J C q + E H 7 1 6 9 8 o 1 Z H x D W q C V D E Y u 9 D r N D D L R b 9 7 9 6 5 q R c W C y m 9 8 / c u P L j x n v N + 8 / x E y t 3 0 L f o 1 B k S y O p w e d U n t L v Y + u M z 1 + F 8 5 d w r E T R 1 S p x l x o b + u Q e 9 i t V o a P L l T s c 2 h x t z c B X o 8 Q R r Q V t n O Y C 7 P D N N P Q q I Y y 6 T L B Z q R b 1 x a h 5 v 9 R I X A m m k / s R 4 P r D / H i s i d B b A h 1 J L 1 x o 0 7 F Q l g O Q A l F s A / h 3 b v 3 l X 5 + 8 O B + 2 T J 9 O d t a 2 5 U n q q K q Q s 5 L i 4 s t B t X B N o 6 n B 7 U V x h i T j a I O O p 2 o v n h F 2 d g k R b / q y S / 3 R q 4 1 F z t n J o z T 3 o u O x n v 4 1 l c P w + Y y q s D / 4 L h W v R c r d h Z 6 k J U y f X + Z w 9 f Q 2 K x i X F y 0 7 d 9 + / / v P N l P i a T H l 1 a I s w 4 f e 3 j 4 V I + C a P q z + p S T g r H O 1 5 g Z y R O y z A Q d 7 B N L e Y T d P B m + p R 3 M f e o n Y V Y f 6 c 0 b G T P H P f W Y H d t 1 C F L Z L q 7 9 1 W y S S F p u 3 b k b d j V u q 9 o X H G x m x K S V 6 0 + Y N 8 n p m 0 L e / b w B p m e n q H M l z Z m N Y T R 4 0 d 0 / E 1 c C n B K V 9 t 0 2 H A Z J n 0 g G H 3 O s 2 d 4 U K s Z A o k U y Z C b c W k x 4 t n D 4 j k j M q 0 D V m U u 9 P u E O r d S w F J G q B N a B U Q B J x y g O 0 N D V C o z c q J x V t 8 j V F q C x z A B + 8 / Q 9 4 e c 8 e 1 N T U o q S k H F d E N 6 b n r a K 8 Q i V Q v v v e B / j o 4 0 + w d + 8 + / P C H / y c G R K J c r q 5 B j 5 A w L 7 8 A f / f W P 6 g A X k 9 3 D / I L 8 m d I N G Y v n z p 1 O k R E s b v o 2 G C e F 4 n C D O T S 0 m I V 8 2 A x n E 9 m J 2 6 n l 4 g N Z n J y s p V L n v Y a m 3 7 y s y w F Y H D Y Z D S p t m i d H T 3 w e S Z g 8 v b D q X u 8 f V k c S w f b 0 g 0 7 D Z g K W m A 0 z c y U i A b j W p q o i f J J w c R q t s B r G 9 G j y 6 6 H J a s M L n 2 e M g f S r C l r T U L J r G K n i H X B k p q O h w / v o 6 p q n U i P W 1 i 3 b j 1 q a 2 t l 9 t C r w f 3 x J 5 8 q k l G K s F E M i d D U 3 K J K 7 9 k y e m B g S D X p S E m e 9 t i R W l Q H u R S K 1 + t R C x o f P L h P p f n T X U / y k S w 3 R V p x F Y j m l n Y 0 N T b J c V t h t a Z B q 0 3 A T / / r z 0 Q 6 J u K j j z 5 D V l Y O 3 n v v f b S 2 t m H T x i 2 y X z N 6 R N X c J a o m 0 6 z i W B 5 w E Y C F y B Q L 2 F X Y P j q O R K M W Q U 2 I e H y d l W Z A c + s o U l N n H t + k 8 y s J N y l j k s n W l I j s 0 b 6 m b C h m f B e n T 8 e F Q o H b U C 5 e a B W G x x F K u N U 8 i j 8 R T H K 8 d + c e 9 u z f o 8 g W D Q 5 + p q F w v d W 5 Q D X z n h C N g V 8 m R W 7 c s F 4 F B L k m 7 J E j h + F y T S q 9 m g H D + / f v Y s v W L b D b x r B h 4 3 r 8 7 d + + h e 9 + 5 9 u q x u Z M g z G U 9 R 7 H q s C N m 1 0 4 e S B f 2 V 4 X a 8 W k M C f I 5 O m X C V m L 7 E w j H r Y 4 5 P 0 C T P g T M G 4 b R + 3 t Q X z l a D E + u d i F 4 w e L E R T t i B P y m p B Q 9 O p s z P E i X / T X m Q g R K 0 K w u c D 3 V J Z E G L S n n J N O j D n G Y T Y n q v h F N I y i n p 0 + f V a l I 3 G d o d n 5 e 3 R C M A t 5 / / 6 X s X X r J t W M h o s j F B b m y t n 4 0 d H R j n G 7 H Y N D Q 6 o 0 m z 0 K 2 D K N y 6 a 4 x L b b t I m 2 l q g K i U H 0 O Z 5 e B Y l j e a C V C T c g M 5 x f x s r k p K j 0 f j q 4 K P 2 0 K C l M F Q k m E i j R i I B W i 7 r b A 0 q 9 Z y q T V z 5 T X p o m R A z C M d C y + i U U a 2 H 2 l P m Q l v T k p 0 l S T b k 8 a g W R o e F h 3 L 5 1 T 1 0 o d g v 9 x p t v z K i P o U v 9 4 v n L q s x 6 6 9 b N j / U r I C H P n D 6 v 6 m S o L v J 1 b 2 + / 6 k f I x M s M + R y X 6 2 f t T l 9 f P 7 9 c P h U i J U s L r N b p L q T N w z q 0 D i 3 u t o 9 j 5 U H y 8 C 7 x d i l T S / 4 y v a y / Z x T Z + e k w a I P w h N P M t P L c q F 5 T Q w r t R x Q k D q 5 + Q n n s b d h d Y U J W R u o M 7 9 t S M C T S 4 v L l G p S U l C A 7 O 1 N l O t C R 8 M u f / x L f + O b X 1 b L 6 j F O x i p P l A V a R K m y G y F Q X r s Y 4 2 x U / M j I q p L y L q g 2 V u F p 9 V b n F N 2 3 c q J w U B L M v + J m Q d A x d 3 v k y M l q F V M 1 x U q 0 a U C G 5 d a s b G y q s S M s I F R D 6 f K J 7 i E 3 N g l O j S C q j U Q / n + B T 0 Y p d H y E T s z h t e v Y R i L d S W f K / q 1 0 f D 3 2 Z 3 Y N v 2 L S I B M t T 7 L J G e N c 7 n B S t 5 6 6 7 f E j H u x 6 u v n V C D n Z K F a / u w 8 I w F a q z J y i / k I s W 5 I n l S V N 8 B Y r Y b n S B J m K L C T I m C / H w k J Y W 6 9 c w H u u N J q L l I d a H J C N f 8 o b U 4 n j F Y V N r d O Y L + 4 S n s 3 J Q B S 5 J e h J V G X k / i S v 0 Q r M k G B D V B Z F h M M p F m P 4 p j q Y l z + N b q J d S 2 A i 9 y w + X r P F k O + N O f n 5 X B y Q i 5 V q l j 7 I g z e 1 n 7 u c C l d u i l S x P i 0 N 6 J H v x U 0 x i b 4 p a 5 0 l K 4 V m + i e a b j g u c T k U A L E S k a k y z h j v I o E q M T G t z o S l A 3 L I 7 V g 1 S j j D u x p d i 8 1 a D x w q 8 V D U J Y w k A u e c P O W n 5 5 7 v R N T 5 B Z y X 4 R A L 6 n J 1 S B 1 Y 8 e + 5 O p Y v O B Y r c q y 4 + S j O m p m 4 P X M T a 9 E B f X p b p 0 8 Q o O H N y H 0 t I S M R g f 7 8 0 W A d c b 2 r B p v V o K f 6 k Y G u h / t K o 9 M T E x j m S R Y D w f N r P n I t + x I P I 5 g r m E 5 1 v Y w D F 0 Q x j t 9 / o 0 c M / t q I x j D a D A 4 k F x q v v p y z d 6 H b G r X n O B n 5 3 x k G 3 0 6 k W T i a A k s K Z a H z 3 y R d W i q s a l G t l u l w H V + b B p y w Z c v h h y G i w V R l M o o 4 E 2 1 t D A g E i a U K U o z 4 e V n b G C Z B o Q c h I t / R 5 s L f D j W F W o s v h A u Q d H 1 4 W S f r N T / K o 7 E 6 9 D H G s D K S Y t O u 5 f E i 0 o 4 f m r f N 6 + W u Q W F O H m 1 b N i i y Q j x Z o O q 9 G D v f v 2 q L Z P q i R 5 0 o n C g k K Z 0 D X K v q H 3 b O f O z a i + X I M T r x x V C w 8 P 9 g + p 9 m H R X r R o t L W 1 q 2 y F w o K F C 9 F m g 5 K I a 7 Z m Z s 6 d y d z R 1 o q S s v L w q 8 X R 1 z e A z O w c p a v P R t u w T q 2 w n 5 k c U E H s + z 0 B j H l M M w z f O F Y f j H o N x p t + i 9 7 u j u d P q I m 2 M 1 h X V Y U 7 9 T e V 0 Z 5 k T s H U 2 I C a o Q c G B 5 G X m 4 v s 7 G y M j Y / j 5 d 2 7 0 d 7 R I T b R N Z w 4 c U x m B I N q z 0 s H A 9 X B 2 7 f v 4 a W d o d W / 2 S W U v S o i u H G 9 T q 3 k z a D q U k F J x J 4 E j B / N B b a W Z u M P R u y X E 4 4 J D y x m g 1 K p m 4 b 0 K u g Y x + r E + h y f y t V 8 7 o R K S / Q j 0 W Q I G X 2 u U e g T U 0 U d C g X V m P 0 g X F F e N m Y 6 a M U 4 d D r H V E E Y N E G U l B Q / 8 p z R k 8 a S C i 4 T y d h R W 1 s n i o r y R S W 0 K j d 5 z d V a 7 N u / R 1 S v u R c g f l p Q k j G z n I m 6 r J d a D v C 3 s I 8 3 0 W X T 4 k F / g u o W x Q Y 3 c a w u c O p W 7 R t W o 5 e P a / w e m 1 V e z j Z h D + 4 3 q P V 6 N m y q E s m V 9 5 g b m l W T 7 B P A o C z f U 1 k R E 5 O 4 X X 9 X E Y m N 5 e d y X S 8 X + H 3 L d X w e i 3 Z a t B e R C 4 g n y d z D L O f 6 n g T V V k 0 X 9 M G v 0 U M n 6 j B T m Y T X c T x H r E p C T T n H s a v I g 8 K c k D R h R 9 C L F 6 q x 7 8 A e t W D b f K r X X O g f G E B r S 5 s q 2 T h + 4 m h 4 6 8 p g o L 8 f O a K i L g c Y H p i v 2 C 0 C k o 7 7 s f e 3 K T H k P G k a 1 K l M 6 D i e D 1 a l 7 p C f O A J 4 Q 2 s F 0 b t 2 + d J V 7 H x p m y r q W w q Z q H 5 d v H B F Z Z 8 X L t I V 5 2 n B 5 V O W i 0 z E Y m T i 9 1 F 6 G Q z G G b Z b V b Z f e Q 7 Z f y O O Z 4 9 V R y h m R y T B g e H h U a X m U c U j I Q q W 4 J 0 j C d k c n u 5 0 v a h g N V e v w 0 A 7 b Q X h s N n C z 5 4 e w 4 O D 4 W f z g 0 6 Q i D p o G 5 E J K A q M 4 7 G Z D d t K x / F s s e p U v o M V H k y N D Q u Z n L h 3 9 w G y c r J U X l 1 m u O R 8 I d A x M D g 4 h L q b t 8 W O S k V h U S E y 0 j O U g 4 M / 0 h j V g n c 5 w f I N O k K i 7 Z 0 n A c + f 6 i 2 X a 1 k M 9 C x G g s p 2 2 y i s a Y 9 n e R D 1 H T 4 M T H K / p z u 3 O G L D q i N U R a Z P N e 0 n G I O i 2 p a a G l t i L J 0 S V 6 / U 4 u C h f a p t 7 7 M C M y Y i N s y T g k u s 0 F P J B c d Y r L g Y K L 0 j v b z n c 4 Z E k 4 5 w u L Q q G Z c d e + N Y G a y 6 K z s 0 o V X S h C A p m F 8 X a 5 b 5 y P A I t m 3 f / E z J R K n C G N X T I k n O m Q 8 u 1 0 K C L o S 2 5 q Z H Z C L m 8 y z S z o p G q i m A L X n x T N y V x K o j l D e g w Z R n 6 e q J y + 3 C 3 b s P Z X A / 2 9 J y d r x 5 W l U v g s G + P k U O S p a F U F Z Z p X p W R E A J N R t d H R 3 Q y 0 Q 0 M j y k S K 8 k o N i W e m 1 A L S Y X x 8 p g 1 R G K Z L r U Y s C F F m P M M R U O q P N n L m L 3 n h 2 q d 8 S z w u S k G 2 4 P l 8 U J 1 U z x N R + h s n u C 2 6 a l h E 6 X g I G B U f l d b E s W U t N Y a 8 P 9 B 4 R M + U V F a v B b 5 8 h 6 J x j o p b 1 G p 0 X 0 k i w 8 z m B / X / h V C A V y r B R R l V N S L G p / q q T s o c H z X J c d l 1 I r h V W r T L P V N J e 0 i Q W M M X E V h v Q 0 O i B C Z R U r D Z a Q / O 7 v / W u c P X c e 3 / r 2 d + S 1 H o e P H M d 7 7 3 + A r 7 z x p j o P m 2 0 M r 5 z 8 E r x h 0 h w / 8 S o 6 R H I 0 N D T j 1 O f n w H z e 3 3 z w o U g b P 7 J y Q i v n 8 X O z J Q 6 9 l r Q l m Y v I f h e Z 2 d n h d 6 Z B 9 z l z D i m F C D a Z I f g 5 H j u i F v L Y y Q l P 1 i w 0 j s W x a g l F 1 H c v X u t E s O 9 D K D 3 J r 8 r Z O S g 5 k 9 P I t 4 / a 0 N v d E 9 4 z d j B g 6 p X B u B D U 4 B X y F o k 0 o B + R 9 H / 9 9 d c R q d z 9 m x / / G J 9 + + g n e e + 8 3 i u S s p 1 m / f j 0 2 b K j A 6 M i o 2 q e / v 1 / O N 2 S L R c D f Q l W S i D g c u H A y S T w f L C K N u P 4 r K 4 w p k b i i S G d b K 1 I s F n X s v u 5 u 9 Z t 4 b Y a c 8 Y 5 L K 4 V V T S h K q G s d i 5 O K T o E D h / b h 4 c O m R 7 M 7 Z 3 I G g a 3 p a c g v L I D d Z o t Z c t H e Y G B V L 2 p V b 3 d X e O v j 8 M t 3 5 R c U q B x C q n E s V P z 3 / / 5 / w I 9 + 9 B / V 4 P / k k 8 / w 9 3 / 3 9 / j h D / 9 K D e S z Z z 7 D f / j B D 3 D x 0 r X w E U I Y H B i c w / E S k l T j 4 + O L O m U c d r u c S 8 g z S v J R g j E H s D i c B U 9 y 5 h U W q t / E 8 + i 2 r + r b v q a x 6 q 8 s u 3 / G U r 7 A s g 4 O L P Z 7 i A Z L 2 A l r W p p 6 n + r T f O B 7 d L 0 n h O 0 T D r 7 8 w q J Q x y K X S 9 k 5 v V 2 d Q r g J e U y q / E D 2 5 7 P Z R t X s z y z 3 n / z j P + B P / u T 7 6 O r q x / e / / 3 3 8 8 R / / E b 7 7 3 e + K 7 T S M 2 3 f u 4 Q / / 4 A 9 x 7 u y Z R 4 s U 5 O b m o q 2 j C z 0 9 D O Z O q 7 i j o r 6 R H J w Y F k J o A m H T z Q Q 1 Y V B q s j p 4 N O y M o J S O J N h y X 4 / X p 1 T Q O F Y G q z K X b z b W i x E 9 1 + L T 0 a D w q a 6 u h n P C h c 1 b N y A / L 0 / F a m p q r m P v 3 p d V K y + C g 4 p r r 9 J I 5 4 D j E K b a x U y H 8 q q q G c Z + B P w M y U a 1 K x o 2 e y h 2 x F U O h b o Y H B 6 F N S U J d o c T O l H 7 m E X P 7 + W Y 5 x L + n B h I + M 2 b 1 g t B P T C Z E m C 3 C 1 n d X q W q p l m Z u x i 6 H Z 3 t b S g u L V P H j 0 6 3 4 m t 2 g i J x g l r 2 N 9 D h Z r c J u w v H H j X j j I C S l q 5 4 n j v J S U n H j H V m r s e x M l g T h G L D l i O V n l C f 8 R G b 6 g 0 x 0 D + g e p M P D Y 2 o 3 n j s s c d m L L R f r l 2 9 L t L C r L r D s i b q y P F D S D b P L N s g S d g N q e F h o x r s r P h 9 / U s n l Z S Z D R K P E m o x a T E f + H k O a v Y H T D A Y l W 0 2 I t / N M g + L d e 7 F w n h + l K 5 M K 8 q O y h G k u 5 y k d 0 w G c b v X C G t S q J n N N I 2 m Q a 8 g p W t q G h O K E 9 B p 0 6 n V 7 O N Y O a w J Q h H s G t t 2 t 1 o G l B u W F I s Y 9 u t w 4 8 Z N G X Q + p c Z 8 / W t f w b n z F 3 H o 4 F 4 1 E K m 6 U a L U 3 a z H 9 p 1 b H x G K g 9 v u s K O n q 1 f F r i o r K 2 V g m 3 H l c g 0 2 b d 7 4 2 A I C E c z O O l g O d H V 2 o K i 4 J P z q c f B 3 K O + e S K i I G j o x P i b n a 4 H H p 4 F O G 5 S H 2 j w 3 K L Z l Q u F x + u 0 B 3 B t c m V q w O K a x Z g j F h E / D 0 H l s 3 7 Z V r Z W a n Z O N j v Y O X K 2 5 i q 9 9 9 a t q k F G V q 6 y c O U C 5 a k Z v X z / c U y 5 F p v T M D F G 1 j K i s K l e 9 K a g G c f v 1 2 h s o K S t G d t b j L m m C K p b N L t I x L X 2 G C v Y 0 o E 3 H A s j 5 Q G c C i U R C u K Y m Y Q 4 3 e W G D f I 1 G 7 K Z F N L e I N K t p F 4 k 2 N Z c M i 2 O 5 s W Y I R W z N D y A v l f Z A K J B K I v B B 0 E b g w I v Y I B F w a R t K M a 6 o M S I 2 T m F R A b i 8 z G z P W X N z i 0 g g E w r y F 8 5 q p w 3 D 7 5 l t T z 0 J e O 7 R N s 9 s U E 2 M 7 m p L 8 O f 6 A x r o Y 8 h 2 4 A T T 0 T 2 M d m 9 F e E s c K 4 0 1 Z Z 3 e 6 d W q B b Q Y b y J J + J d 2 C R 9 8 P Z t M B J t Q 0 i 5 i t v q U i z l y o i b N 4 Y b m P n f v P F T q Y I S k c 4 H S a b k k 1 E J k I u Z 6 n 5 t i I R P B c E K c T M 8 W a 8 7 d c 7 s n t m D v b N B Z U V Z e i p t 1 t + c k D G u u u A A A 1 2 u 9 e L E a D + 4 / U E 4 O B m N n I 5 K N 8 D S g p 2 4 h 4 h J j Q u 6 n w f 2 4 A + K Z Y 8 0 R a n R S C 7 c Y 5 E 8 C G v i Z 6 f P b L F x t 4 + j R Q 3 i J C y A L w c 6 f v S g E r F M O j g j o f Y v E d Z 4 G X L p y d G R E B Y 7 Z B J P l 8 x G Q a B P j 4 y r L 4 0 l R 3 6 V X K / z F 8 W y x p m y o C P T a I E 6 s n 8 6 2 j h W t b W 1 I N M 2 / 9 t N s k I C M Z V 2 8 e E X 1 P C 8 q L l Q z U N Y c u X R L B Y l J 0 P a L g L Y Z F 2 C 2 h I O + T i G V e Q 4 3 / m I Y G N O q J i 5 x P H u s O Q l F s H X x k 2 D M T l d 6 7 F W 7 d D y w e p Y L D F S t q 8 D Q w L B y 0 S 8 H 7 H b b D D I R t O 0 i Z C J m 1 z P F i l i T i u N Y f q x J Q t m n t O q x F H C V 9 t F R + 2 O D O B Z w M e J U S y q K S 4 t Q c + W a 8 r 4 9 L Z j V s B g y s r I e 2 V o s O q R U i 6 6 D m g 8 T 8 b 5 9 z w 1 r 9 s p f 7 0 z A 5 B J m 4 v H x M W R k p q t y + i c F s 9 r p s o 9 l U C + E c Y c D p s S F g 8 Q k D 1 U + l q X Q V c 9 U K U 4 G / M V U D c f k G E w t m g t j 7 r i E e l 5 Y s 4 S i C V L d a l A l 8 4 u B z r T a z k Q M D j 1 d Z y L 2 v 2 N W 9 1 x u 9 1 h B M i S r p U Y f P 2 + / E I d l J 0 w X 4 s I E X P 6 G C b j R s S g G e k O q Y a r K 3 G D f j d n I S V k 4 7 z G O l c O a 1 g 3 o 0 a 7 r S k D D o H 7 B j H Q 2 3 m c e Y L 8 r A y 1 9 C / d r I I a H Z 7 b l i o B e Q D b a H B k Z w Y A M e D 6 G Z 7 X w W g g k E y X P f P E n l n 8 Y h D z c J y c v T + 2 3 U K y K 7 7 F / B g O 4 I 8 P D 6 k E Y 4 s 6 9 5 4 Y 1 T a g I O k Z 0 O N 1 g R G 2 H A a 4 5 X O p c 0 e K 1 7 Y n Q B a a g C Y T U N d Y r f f D B R z L I g z h 9 + g K q q 2 v V 6 v B U 6 W p q b q C p q U 1 V 1 l 6 9 W i v 7 6 n D 9 R r 3 6 3 J b t m x U x W L 7 B F T + q L 1 1 Z N J 4 U g U o l m p X 5 E A 0 2 X m H T S u Y r L g U M 4 G Z k Z s I X V k U H 4 1 2 N n h t e m C v P M W 2 b 1 O B C U 2 i 1 C u H J D I y P O 5 C e 5 E N x b i h B l M S 5 f P k K u r p 6 U V h Y C L f b J Y Q a E u k Q R G N T E 2 7 d q s e N m 3 X y v B k t L e 0 4 d + 6 C I m F 2 V h a K i 4 t R V l 4 m U i Q b V e s q 1 f E W A 2 N N s b Y a Y + e j p Y J 2 V k 5 + v n r O d m F x P B + 8 k F f + X p 8 e p x 8 a H 7 m P q U L V 3 b i F f S 9 v U J n b I Q S R S X K U l O D s 2 X N q E D P H 7 5 d v / 0 q V t L / 5 5 j d w 9 M g R b N q 0 E f f u 3 8 O f / k / / o 9 g 3 M 5 0 R L O d o a + 1 Q D T n p q O C y N 5 R e D M r y L 7 f R H u J r 8 6 z y k Y X g X K T r 0 V y g 2 h f H 8 8 e a D O z G i h R T E L u L 3 H A 4 R n H 3 z j 0 Z 5 A E c P 3 4 k y i F A w v H n R / 4 S E Z V x v t c z Q d J 8 + C 8 f 4 9 V X T y D F M h 2 E p c R Q X j m x c / i c X j m q Z b G A x Y 6 p M X S P j Y A T h l J D h d D J 1 j S c k c n k h b 2 p q x w v t G 4 w 7 t L g w x t O 1 N T W Y e v W L U p l Y + b D N C L D L n r 4 8 f l C r 2 e C H j e u P / W I d 2 E w g T Z C q E j j G K W X z g I J y R g T p Z j L 5 U Z 3 Z 8 e 8 R Y f z g Y n B / A 6 S 8 N J 9 z w J n G 8 d K 4 4 V X t p N S 0 n H i x C u q c D A n J 0 s 1 P W H G + p O A k s A n g z f y 4 G s G e X n M x b r V p n P B b C E V p Q g / R z B / j / V K t K 1 Y v c s 6 r c L i k h D 5 l g C S M Q K 3 d u m p S n E s H 1 5 o l S + C n Y V e Z K U E V I z n w 4 8 + R 2 r V 6 z i 2 y Q i D P r a f z l o q r t H b 2 9 O H g L K N 2 C P P g O z c H O R k Z w m p f C g t L Y 6 Z C F Q B u z s 6 U F q x P K U V j F + x f R i / / 7 M H T 5 + 4 G 8 e T 4 w v l D t L p 9 K B L Q q N N w L k m A z w x x D + Z I H v h / C U l 3 Q 4 d 2 o d X X 3 8 F X / v G V / H 6 l 1 5 F S U k h P v n 4 l N h O 5 i V J F a q D J e X l q u c D m 7 H E 6 n a f D 6 O j I + r 7 H 8 T L N Z 4 7 v l C E Y l Z B U M Z 9 m i m k 8 9 3 t W X g A c q C 3 t r S i r K I U W V l Z q o M Q b S Y O X t p H X C p n 0 + Y N 0 G m X F k l l y h B V R d U 7 L 9 z Z i E 1 b I j m C g w P T p R y L Y X R 4 G F n Z o a 6 z X f F y j e e O L x S h r N Z U F B b k o S z N o V b 5 2 1 m 8 u D H V 3 t a p 1 q e a C y R W X n 6 u K r O P G U J S p g x F t y u j Q 4 G J s J G g b 0 q M c S i X a + q R N / B 8 U 1 z V W w 3 4 Q h C q e T g k i U i A D R v X o / 7 W X d X 0 J a K k U R L N p X b R e a D h j g u A q U I T Y 9 N O g c U Q k O 9 Z T D 3 k 4 m 1 c N W M x U K L x v H v 7 h u F e n q q S O J 4 S X w h C 5 V m m j S V 6 0 r i 4 A M n C w c h 8 v I 8 / + h R 3 7 t z D 4 O A g J i a c 6 O r q Q X t 7 O z o 7 u 0 S q W R d s y M I V L Z g R z p U H x 8 b H M D U 1 f 4 C V 3 8 c + G I u B h E t O T n n k D Z w N b n f Y R s G V N W i P 2 b F 8 a / v G 8 X T 4 Q h D K b J i W P h y A 5 m S z G v w k U 1 N j C 4 4 e O 4 z 8 / D z Y H Q 7 U X r u p i B V a 0 I w t j h e 2 S 1 g n l Z 6 R h p b m N j Q 9 b M b Z s + c x M v p 4 w m w k 3 r T Y Y t Q R R G J Y E f R 2 d Y m t 5 Q 2 R T I i Z G l 4 C t H F A j 2 5 7 3 H Z a L f h i 2 F B R G h Y H K j v P 1 l T X 4 n p t H X a / / J K K I W V m Z q C q s l L Z J Q W F e c j O z k Z J S Q m 8 f r 9 I r O 7 w p 6 M R O i g l X l l Z G X b t f g m 7 5 F j s S X H 5 Y g 1 8 8 r k I V O 3 S x I T 6 b q p p l J B 0 P D D I P J e q S d A t z 1 S m 3 u 5 u s J d 6 V m 4 u u j p 7 E Z B b F t D o 4 P J q V O 5 i + 2 i c T K s J L 3 w c i s t g 7 i 2 b W W F L a c G B f f r z s / j a 1 9 + Y I Q n Y k E U F W 8 W O I V j p W 1 9 / G 9 3 d f W p 5 0 l H b C L 7 5 5 j f V u l D 7 9 u 7 B L 9 9 + G / / N d 7 + L K 1 e v 4 s D + / c o L 2 N L C L P U a f O t b 3 1 S L A r j d U / N m m V P i k G i L o b H P j 3 b 7 8 n a u j W P 5 8 c J L K I / / c Q c A C c M g L 1 e J n + 0 g Y M 1 T h E y E w Z C A H T u 2 o a e n R y W 4 M h H 2 a k 0 t 7 t 2 7 J 3 a T Q 9 S w A O 7 d f 6 D s m e G R U S F e t 0 i n I K Z c H r S 0 t q t W Y P O R i S C Z u N T O X K D w Y m y J w d o 4 m d Y G X n g J Z U 0 M Y E / p t I S i 0 6 F T 7 J G u j m 7 s 2 b t L N W G J B V z O c 3 z C g a l J l 5 J W V V X l Y m e Z h R A s A h Q 1 T P k P / P J c J 9 L P r W w 0 j 9 u j v I Q s + V g I J J 0 l d W b + X j z j Y W 3 i h Z d Q 0 S Y K M 7 L P n T 2 P L L G X j h 0 / H D O Z C L / f i 6 T E J J U T W F F R i t v 1 d 3 D h / A V 0 d X f B 6 R y X 7 w m t r h E I e I V 8 Y q d Z r Y / a k C 0 G k m k 4 X G 1 L X I 9 h k b k 4 V i e + U C o f 7 R u r 2 D Q G o + G p e p O z b m r f / j 3 Y t X u n E C i I 2 t o b y i 6 L B p 0 N X J m Q r a B j A V t F s 4 T 9 b p 9 e N f O M Y 2 3 i h b 9 z p o S Z G u 1 i Q d W l g N 5 B J s c O D g w p a R Q N O h t a W t p w o / Y W H I 7 p z r M L Y R w 5 6 I 2 7 w N c 0 X j h C J Y v g K c 3 Q I D V J i w T 5 d Q V p r E t K U D Y Q p U Z R S Z n q H r s c I G n a O z q w b f s W 1 Z 0 o G g z 2 6 h P 0 2 L l r O x 4 + e K j 2 j Q Z f D w 4 M w D 4 6 q q p t 6 S R p H I o n t 6 5 1 v H C E O v f O j z A x 2 g 3 d Z A c 2 Z k / h 0 3 f f w s 9 + 9 g v 8 + p 3 3 5 V 0 N 3 v 7 n X w m 5 Y u 8 e u x C o 5 j U 1 t I h N V T 5 D 8 p G 4 f K + i v E x 1 q m V T y 4 h r n N W 4 X B e K r 7 N z c m B N T 1 d N V p 5 0 d c Q 4 V h d e O E I Z T U Y k W f M Q C G o w 0 N e r M r k j m G R l 7 M Q E H G N P t 6 p F B N 1 d X U K K L E y J h G G 8 i i R i t g W l 1 o P 7 D S i v K F P d k b Q 6 v Z J C X L W D y a w L L b I W x 9 r G C + c 2 z 7 Z o Y D V M w e Z i S z E d D l e F c v b Y L q x P C M b q W K 5 C i O D T t 1 M m O d l Q p e 7 6 L d j H x k T y j G H 7 t o 1 C 6 i Q U F u W j o a E J J l E v t 2 3 b / C i 7 f L C / H 1 k i m e a y 5 e K u 8 r W P F z o O l Z 4 U w O 6 S E H E c I j n Y Y + + V V 4 6 p f L 7 l B N 3 x 7 A d B u 4 i p S F w E m 2 5 1 e g L p u J i d C R E i u P + x 8 4 g T a u 3 j h V P 5 o p E U X q X D 7 f b g 8 q W r 2 L V r x 7 K T i a A 7 3 m x O U u 7 0 h o d N q K u r x / 4 D e 9 W q i H O l F V E 6 8 T y o D k Z U U s c S F z + I Y z U C + P 8 B f u 2 m X q Z t / F I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 G u i d = " 4 e f 5 0 5 1 d - 0 e d 7 - 4 8 6 0 - a c 2 7 - 0 9 6 7 d 4 1 0 0 9 7 2 "   R e v = " 1 "   R e v G u i d = " a 0 b 6 2 7 3 c - 1 0 3 b - 4 2 b d - b 0 b 1 - 0 7 b c 6 3 0 c 4 8 e c " 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3 9 3 C 0 6 8 5 - C 8 B A - 4 E 3 A - 9 C 7 8 - 9 5 6 5 9 5 A D 3 0 8 7 } "   T o u r I d = " a e 6 b b 9 d f - 0 3 0 5 - 4 e 3 e - 9 1 8 e - 5 0 6 6 c 1 2 8 2 6 e 9 "   X m l V e r = " 6 "   M i n X m l V e r = " 3 " > < D e s c r i p t i o n > A d i c i o n e   a q u i   u m a   d e s c r i � � o   p a r a   o   t o u r < / D e s c r i p t i o n > < I m a g e > i V B O R w 0 K G g o A A A A N S U h E U g A A A N Q A A A B 1 C A Y A A A A 2 n s 9 T A A A A A X N S R 0 I A r s 4 c 6 Q A A A A R n Q U 1 B A A C x j w v 8 Y Q U A A A A J c E h Z c w A A B C E A A A Q h A V l M W R s A A D 8 G S U R B V H h e 7 b 1 p d F v p e S b 4 Y C E A E i Q I 7 v t O a l 9 L K u 1 7 q a p s l 5 e y n d P 2 n E l O + i T T T i b u 7 p n J m Z O Z z P z J / G j H y Z y Z 0 5 4 + c X e m k k z s j p e K X Y s r 5 d p U 2 i V K F C V R 1 M 5 9 3 x c A J E F i x 7 z P B 0 A E K S 6 g R E q k C s 8 R R O D i 4 u L i 3 u / 5 3 v 3 9 N G O O o S A W Q d u w D k 1 D + v C r m d B q g B R T E A Z d E B 6 / B v 4 A M O G W j T E i x + L H 9 g J f + B X Q P q J D 4 + D c 3 x X H F w c 6 L d R Y m o 1 M s x 8 7 i 0 P j J R g M Y n T U h v q 6 2 y g o z E d + f h 7 0 C T J 2 Z E T 7 A 3 4 k J y e r / e Y H x 2 l Q / a / R a N T x I n / d b i 8 M B g O 0 c h 5 8 r f Y O v z c X u P 3 U Z 2 c g u 8 8 P p x D j 8 w b j v G Q i A n J 8 x 5 Q G Q x N a 9 X c p Z C I G x n S w y e c i K M 3 w y 4 m H X 8 T x w i I 1 c Q 6 2 R G E u M p V n T p O J G B 8 b x / 1 7 D 7 B 3 3 8 t Y t 7 4 K K Z Y U J C Y m I j E p M Q Y y A b 2 9 A 3 C 5 f L h c f Q 0 / / e k v 4 Z N D / + h H P 0 Z n Z w 9 + + F f / F + 4 / e I i P P j 4 F n S 4 B Y + O T u H m z H n 7 / 3 I Q i 2 d a t r 4 T W Z n O E N 8 3 E r Z 4 E X G 4 1 I L D w 7 1 4 W m B P C T 8 K g 1 I v j x Y Z j K j S X r 8 u e J k g E Z s P M Q a v T B r E x 1 4 e K r J n 7 O p 1 O V F a W w 5 x s V g N 6 K e D + 7 7 7 7 P j 7 5 + F N 0 d H S i t a 0 V P / / 5 L 3 D s 2 F F 4 f X 7 c u n U L X q 9 X S U C t V o e p S R c + + f R z 1 F 6 / G T 7 C 4 9 B q t N D e u 3 M P k 5 O T 4 U 0 h N A 3 q M D i 2 o P B a V n j 8 4 S d h b M l / / C L H 8 W I i o t 6 n m a d n b q c n R A 6 z z o l X 1 r u x O b U L B V Y f + n r 7 l W r F v 8 T A w J A a 9 E 8 C C o q t W z Z j a H g Y m R k Z q K q s x M G D B 3 C z 7 h Z G R 0 a x c c M G p f L V 1 9 c r S e W w O / C H f / g H I h H v y a f n J m 9 A z k 1 z 6 p M P g r l 5 + S g p L Q l v B j 5 7 Y A w / e z Y o t P q x K W 8 m i Z 7 1 O c S x + r C 3 e A I W U V 8 m x i e Q n J K s V D z + 5 W u q d 2 2 t H a K O a Z C X l 4 c E w y w 1 Z w l Y D o W I R P / w X z 6 C N j M z U 0 R e t z A 2 N t 1 u 9 p c b Z I K h i s a / s 6 H X x a a + 9 T p 0 y h Y j q G b S H o v G c v z g O N Y W E k T N I 5 k I k o g g i a i q 8 S / h 9 3 v R 2 9 O P U 5 + d x r B I m v k c B s 8 G t K H W Q 1 t a X o 6 h o S E h V R c m J p y Y m n L J i c 1 N L o 3 P g + a m Q U y O O Z G a p E W S U Y P u z l H o g j 5 4 n C 6 k J 2 t B J w u R Z N B g o N e G R P m b Z h b d c g F W k E y X W w z q + c F y D 7 K S Z 3 5 / 5 D L F n R V f D G T K / T + 2 3 h N + F Y L X 4 1 W m S f S D 2 0 p K i 3 D 0 + G E 8 f N C I e / f u w + 1 y h z / x b G G 3 2 0 U d v A / l N q d + 2 N T Y I C f p h k 9 G 9 3 A g D 5 a 8 j c o Y i 0 b D g 3 5 k Z y Y i J U m P v q F J O K f 8 G H d 6 U F 5 s Q a b V h K w 0 A 5 q 7 h W z p K T h / s Q 2 5 W Y k w G n X Y W G Z B Q G + C y 7 v w D H K w w v P I I J 1 L 5 b M m B W G f j L P q R U a S 3 H + O g 2 j 0 9 / W j 7 u Y t 5 c G L B r W q 7 T u 3 I U N s I J / X J z b V I B o e N m D 3 y 7 t g S b W E 9 1 o c y z G i b E K o m 9 f r Q o T i h n G H H S m p V t i c A V x s C M C U a F Y 7 R o O S q K d 3 H K V C o P u N I 1 h X l o 7 B 0 S l 0 d j t w c E 8 h m l p G U F m e g U m x E 2 / e 7 E G O E C o 7 I x E j N h f y i 9 J i 8 h g e r v T A p A / i 1 M O 4 D f V F x I 5 C L 7 J S Z g 6 U T z 7 6 F E e O H U Z S U l J 4 y / w Y H x / H x X O X U F F V g d L S Y h h N p v A 7 8 2 M 5 C E V 1 s 7 W t I 0 S o o c F B 0 U s t M M m X V 4 s N s 1 g s y S S q r U t I E / n r d 7 m g C 5 + 4 X h O A H 1 r 5 A v V y y W B 8 w u v T C C l n n g N d p / 5 A X D q 9 6 D i 2 z o 2 E m Y o R f v v B R 3 j 9 K 6 9 B r 5 8 / H k r Y b X Y 0 N j R i z D E O t 9 s N n d g f B w / u V 2 5 1 L S O 0 8 2 C 5 R p V j b A z a S a e o a N Z U R S Z i M T I Z 9 R r 8 4 9 v 3 k K T 3 4 9 S 5 d h g 1 p I + Q S H 5 A w C 3 E E i m W q A / A J z q u P u C F d 9 I J i z F 2 d j E + M Z t M G a L q l a b P 8 q 1 / Q W B O C G L C 5 o A u M F M N e h F h M Q U f I 9 N S o N P p M O G c x L 6 D e 3 H 0 x B H s P 7 A X N 2 / U o a u z C 8 F n E F A 1 G U 3 Q U l Q Z D L G r V / S + f O l g A e 4 8 G E Z F k Q W n L n T A P u 7 F 0 N A E U h J 1 q L 4 5 g D v 3 h 8 S O M q P m 1 g C u 3 h r C p O / p Y l o j Y j d 1 2 R + f n V 5 0 e Z W Y o M E / f 9 i E v L x U n L 7 U r Q a b f c g B j w w a g 8 Y n h n g f j L K P Z 3 I K D Q 3 9 s C R q 4 B p 3 o q N 1 W P b V w D 4 y h g n 7 e P h o q x t m Y w B 7 y + a e N E i U W G A 0 G R H w + W A 2 m 1 W m R G p q K g 4 e P i C S y 4 G r V 2 r g c D h W 1 B N o N B q g H R P b K R o G s V 8 W A o O w h S X p 2 L Y l F + U V 6 f j S 8 T I U 5 F t Q X G x F U J e A f b s L s X l j N v z e A A 6 + n I 9 X j 5 T A N 0 + 6 x l L g m S P W u 3 K X Z n W A h v Z X j h a K 1 s B B p Y F Z t I K U Z A P M l i T 8 6 s N m s U m D s I g R 3 z c w g d F R t 8 y O A f T 0 T 6 B D 7 F x q B z q t B g + b 7 W v C O 7 q r + P E A L Q c / v X n 6 h N h j T F O z v H x U E 7 d u 3 4 K N m z a i 5 s o 1 2 E Z t K y q t t H k F R f J H o / z 7 h E f s l 4 V A Q k 2 4 A n C 6 g 8 p + m g z b O 5 6 A T j k j v G L n u G S b y 8 + H V j 1 f C C R w o q g 1 G 3 J 9 2 J g j s 8 u s t J M v M m g D f H q x B + 1 t Q 8 j L M q t c M 9 e U B 3 6 f X 3 l P 8 7 K T 4 A 9 q w P l 7 b N K D b i H T x s p 0 U X u 8 m P I G 4 X H 7 4 P a t v K r z t E i U e 2 6 c p Y B Q k P T 0 9 O C z T 0 5 j x 0 v b F r W f I g j K J M P r E w 3 a T 9 Y 0 K / b t 3 4 t b N + t R V 3 d b Z T 6 s B D T 1 d d e D Z 8 9 f k J P w 4 X v f + w N 8 e j 8 U D 1 p p 5 K T 4 V R 4 X Z 9 G 2 E Z 1 y R m Q k B R 7 F s U j c G 5 0 J G H c 9 u x S o 1 Q g G x x m o 8 4 c V X J 0 m 5 J x R 4 0 s G H f m i l 2 0 U Q 0 w o 5 X T E m B + f c 3 s w v H 0 1 Y 7 1 M p M W z b G S 6 x E + f O o O j x 4 + o F K B Y Q I l 2 7 v Q 5 7 N 6 7 G y k p o e D v b A T k Y o y N j a G 2 9 g Z 2 7 d 6 J t L Q 0 u V 4 L T / q x g o 4 Q b X Z O L v b t 2 4 + q d V W Y m B D d H K 7 w 2 y u L b Q U + 9 I 9 p c a 7 J g I 5 R H e 7 0 J u B 2 T 8 I j C W m Q g b Q z X w z M w j G s y 9 U I 2 f w o S h l T n s W c J K f a 5 0 U G S W G m c 0 f G W S B C J p + H / l O k m M S u H B i D V 9 7 j T E 6 t g M 8 J v c w / b u e U e u 4 T 6 b X a y V S Z 5 X + M T B F M i W 0 Y q 2 Q i q G U t R j 6 t L i S t 9 u / f g z u 3 7 u D + v Y e i V o a u 1 5 O C + Y R 9 f f 3 4 7 N P T 0 N p G R 3 H x 4 k W 0 t X W I M Z e E z Y W x G Y A L g Y S n 6 s Y g 3 X w 2 G e N M T U P T u j E H x s h k i G C f P z T g R p c R v / 3 0 M n q c Z k w N 3 E N D 9 d u 4 8 v m 7 S E M v z v z m H x / L p n j R o A 9 4 8 O 4 n L a o u q K t j B B q v G + d q e m X A 6 D E 6 P K G c D m a j q O q y 3 T 3 u h E H j x + l z z T C b N M r O M g k Z x 0 f H 5 f q H n B O J u t V 3 v S h R i t P c M i B 9 8 H o 8 o s 5 O q Q d z 9 Z h J r t F o l e a 0 F C R b U k Q 1 X v w z y S L B D h 0 5 h I z M d F y 8 V K 1 c 3 k 8 C h 2 M M V y 7 X Y F L O + / i J o 9 D 9 u + 9 / 7 y 8 2 r K t E U U G 2 C o L p D Q n o s i 2 d V J x R 8 y x + b B X J s y E s w o v S f C i 0 u D E 4 k S A z a G i W j Q U s + Z J r j N G + R p m h N b h 7 u w 4 7 t 2 9 C Z 2 c H C n M z s P v l v R i T Q e T C d M 0 L Z + Z U U 2 B R m 2 0 t g N L 5 p + 8 8 w O b K N J T k p 6 D 2 d j 8 2 r c 9 G 3 d 0 B Z F k N o s 4 Y c K G 2 H 0 W 5 S S p T 5 a w Q b e e m T F 4 4 + E R X z s t M x P u f t m H H l l w 8 b B j A p o p 0 n L v a j f z 8 1 P A 3 r A 5 M j g 3 j Y e 1 n 6 G z v U D V I 3 d 2 9 Y j f 1 Y m h w W G l L 1 r R U W C w W G I y x m y H O i Q n 4 / X 7 l 4 V s M t K 3 o E U w X i X X h / C X k 5 e X C Z I r N 4 0 2 H U E 9 v L + p u 1 K t s j Y L 8 P O X l 0 9 h t A 0 F 6 P d w y Q 3 S 1 t 8 G U m I g 2 3 4 Z F n R O z s c H c h q K i P C V 2 I + j q a E d 2 f i n O N z 9 Z 1 g N n Z z l v R V Y + K j N 9 K I p S D 7 r t O t z v i 1 0 l W C s Y 7 L W h I C c J j n E 3 S g s t + P / e b c R 3 v r Y O V 2 p 7 k G o x o a r I j P p G G 9 K t J p Q U W X G 2 u g v b N 6 T D J N K r u d O O f T v z 8 Y t / a c T h 3 X l o a L F h Y 0 U q h u 1 u F B Q L 6 V Y R + h q v I q e o E i e 3 M / A 6 c 7 x F j 6 O l o L u r W y S U F 6 V l Z e E t i 4 P f x L S l O 7 f v K b v K a r U q L W s + U K L 2 9 f e j v b 0 T e / f s V k S K Q H P z 2 q V g c V m p y t t r b 2 1 G o i k R W b k F u N B q f p Q B H g u 2 F 3 i h m e p D V n a 2 6 L 6 T c N j t y J T n 5 1 q S l T q 3 H K D 9 d K j c r X 4 s D x k 5 v 6 Z B / W N S l U b t Q t H x 1 Q y q a V 5 f U L n K e V 8 5 s d D 5 w D H H a 6 m y U Y K 0 p i B / 6 a g I X Q / G q W g z 8 b N G U b U D 4 X 3 E E o d f o 1 O z 6 m o C 1 T m N / K h d J X 5 k J i / P u Q 0 N D i k p V V q + N E J x v N h F f b t + 7 Y b a s P O l 7 c h I T 3 9 s D D m d k 8 q h U V h U g O K i I l H B Z 7 r 0 V e p R b 3 e X u t g O u w 3 r N m 5 S X + A O G h 5 l g M c C p o x Q V W H c w D Y 8 J L N h i f L S j T h X b l A z 2 z 1 J N 4 U x 2 w g S t D 4 R u 7 l w 2 f t x 8 9 Z N F O Y X Y O u O H b j e K b 9 B 7 t X q G k p x R M D J o s j q w 7 r c o E w W d L 9 o 5 F 6 F 7 h Y r Y P m M t h b H Z E R s d I h k 0 O p 0 K C z M l 1 e h f S n R O N l M T T p x p b o G J 0 4 e V 9 t j Q e i o I Z B Y 4 2 L D P X z Y J B p X q E 8 F M U X 7 z u 3 G g / s N q F p X o Y o S 5 5 K i u j / / 8 z / 7 i 3 7 R B f 0 i x q x p 6 W r W 6 O / v Q 0 5 2 B v r G d D H Z P l V Z v k c z D H 9 Q V k 6 u e p 6 T E l Q u 8 Z V C a i J w 5 e O f i m E + g Q d 3 r i E r M x v d n Y 1 C N B 2 0 8 K G q v B B V 2 Q F U Z P n R a Q u p h q G z j G P V Y K A G e V b g L 3 / w V 3 j 9 t d f w 1 3 / 9 f 2 P P X r G R x 5 y 4 e r U G / 8 9 / + r G K G V 2 j 5 J C h 7 3 K 5 M W q z i R R y 4 n L 1 V b F 5 z O r 5 1 a v X x Q 7 r V g m 0 f T K e K 6 s q Q 8 e P A d E j n C S h H W V 3 O J T q y K L G m z d u o a G x S R G + T L S 5 j P S M x 1 T U C H T f / 5 M / + g t 6 9 8 j M f B F h i X J C h o Q E 6 P R 6 F K Y F l Z 0 S n h 9 m Q A u / q C R a V A q Z y j K n 7 R q 3 2 6 V m j / 6 h U d g 9 Z p F Q K 0 c o n l f V u k 1 I S c v E x q 0 v Y 8 L l g y G l A A V Z Z k w 5 n f L j i 8 N 7 A m U Z f t X k g 7 8 n n m S 7 e q C Z 6 s e n H 3 2 I j R s 3 y I S Y h S n X F L K z c 3 D v 3 j 3 l r W t u b k F R c Z G S E F 9 5 4 8 t K D f v p f / 0 n d H Z 1 K Y c C t 9 P M G B o a x p 0 7 d 4 V U n c q R U V l V E f 6 G x T H X a O C x m f L k 8 X i Q I F w 4 c G A f 8 v L y l S d 8 I f t O q X y 2 k W G k W F J V i s e g G F s s 5 c j I y l Y 7 W O U H c F Y / 9 c C I v K Q J l O c Z l D s 8 6 P e L j h 6 c E S e g / j 4 4 0 I 8 u m S k 0 y Q V w a E s e x V C e B s y k 2 J L n U b b F u F u L 2 z 0 z H R F 0 0 b 9 U 5 M K t H p P 8 2 C D 8 r j H 4 + m 9 g / U t H Y J / S Y s o r M 5 s 8 m L T r 9 o e 6 M x F 7 S u R i U U 3 1 a F D X P V M X j u P Z I N 2 s R a J o 5 f Q O c 6 A F g 5 y c N T I p 6 2 W S F x u L j U / E j u G E H / D 7 Z B f a l g l K D Q x t D + 1 P f Y 8 D n R 6 + j z / + B K + + d l L G 5 v R k z u w J C g n n x K S M 9 W S M D I 8 g I z N D J N C Y k m o k z 1 y F t X Q + T D m n U F 4 R m 0 3 2 q B 6 K T g S e V 2 q q y N 8 w y E 6 e O I N l P N k e m R V S U i 1 y o g l I E P J 1 d 7 Q j J 7 8 Q l y 9 d l h + k U X l U 9 O e / 9 t o J a J O y Z Z A u b 0 1 T h j k Q k 0 2 m j F 3 f G H S m 0 G Q Q x + o G U 4 8 O z S o q f F J w v F 6 8 c F k 5 F a K z J f r 7 h / H O O + + q M f 1 n f / Y / 4 2 / + 5 r / g 9 3 / / 9 3 D 3 7 j 1 U V V Y g L c 0 q 5 H w 8 n 7 B / Y A D u K T d K S q e 1 n Q j k q w Q a N D Y 2 Y 8 O G K u X 9 U z Y U N 7 N 8 Y 2 R o E J Y o / z 1 Z y 4 d t d E T Z R t a 0 N E U s p m 9 o 5 G i 0 l a 5 c v i r 6 7 g R O v H J M t X S a m p p E Q U E + 7 N 4 k j C 6 z Q 4 K S J h Z w 5 t L o Z 1 Z 3 x r F 6 w T y + o r S 5 s y W W C o 7 P E d G 4 m F I U K U k i f L 4 A C v I L R D 3 M Q r p o X a W l p T h / / j x q a 6 + j v L x c b Q t J x 5 m w 2 Z g 8 r k G q d W Y F s N f r x 3 / 4 w V 8 r M o 2 J n T U 4 O K T 6 / G k b B v Q q y Z V w T T 2 e d s Q T N K V k I l 3 0 2 9 H h Y R G P Z h V l N o W r J 3 f u 2 q E C b 7 S d 6 I / X h c v m h 8 e f n E z s Q 0 F X s C l B o 1 S y + a A N e i l U Z 4 A 3 J 8 U o n 5 / 1 9 X x N t z v r t u J Y X c g 3 j 4 k K N q z U s P 7 e v q d O X G U c y e 2 e K f G s 1 m R U V B Z j z 5 6 d o n F p x U 5 L w 5 v f e A P / 6 / / y p 0 K o Y p F O c 0 v I 0 R G b a G V z N 8 0 8 e f I V 1 b + P a u b o q B 2 p l h R o m U d 3 o d m I M w 9 k I G Y / b s i N u T S 4 0 2 P A r S 4 Z j Y a Z 0 e f R 0 V E M 9 I t U E 4 L R N z 8 x M a F m B b c 3 o G y X J 8 V 7 H z X C o A n g 0 z O t s C Z p 4 B g Z h 0 7 I 4 x q f B F 0 k R J C p O J e 7 V A 2 Q 0 z G h Y j Q k X / W 1 L t j s k 2 L n i a 0 0 4 o A e f n h E b 6 a d l S h k u 3 q j D 1 q / F w l y P N 8 c E w j j N 7 N h E h s u j t h A e 3 c p c I 7 b c a v 6 F F p a 2 k S 9 G l R 3 9 9 L F a j Q 3 N a t 4 5 p M g J z c H 1 X I M 2 l 2 z Q Z U w g o D Y T H z M 1 5 S I R G G 5 B 5 0 S s 8 E U s M O H 9 u O t t / 4 W v / v f f h f f / v Y 3 s G 3 7 V m h + f X V s x h X g T M 4 + 5 c x I 6 H d o h V B a 1 c F o o u c m c s t 3 I M X g Q 3 b i h I h C m / K o J C Q Y U F x c q P R J d k y y i M H X M z i G / q F x l X C b b j X D 5 R w X k Z k C o y 6 g 3 P A 9 d i 1 a h h 8 / S Y J S i Y V z 7 L M 2 6 n B h 5 8 Y M T H n 8 y L Q a 8 f H 5 b h w 5 V A q 9 k G d 0 e A x N H e O q X 8 W O j e k o L E 5 X 2 d U 9 v Q 5 Y M l I x P G B X a T o Z 1 k T U 3 h l C W q o J F a U W t L Q 5 0 D v o R P + w S z W R 2 b g p F G e I h l 5 + P 1 O e 4 l h 5 + N w T O F A + J b P 7 t E r F z k V 2 u 0 0 m 6 y F V y 0 Q S s L y d q X H 0 L B M k o E e 0 D X o C O Q Y N x g Q Y x d Y 3 G I 2 q 3 q m 1 t R 1 H j h 5 6 L D A 7 F 6 L v t F / M G R K J G J 8 Y x 4 P 7 D 3 H o 0 A H 1 O h Y 8 R q i 5 k O R u h 9 V s E L t E 5 v u g F s 6 h N l y r q c a 3 v v U m H j 5 8 q J w U 6 9 d X 4 a 3 / 9 + + V i / P 4 s a M 4 f e Y M j h 8 / g Q o R p / / 5 v / w d X n v t p D w v U R e A J 8 w v r W t 1 o W c 0 C H N q p r L V C B J K E / C h s c U O n T C n o j Q N z a 0 j q C x L h 8 m o h U 0 m r Q Q Z 8 P W 3 + 7 G x K h 2 t H Q 6 R i j r 5 3 g x 1 z P v 3 + 5 F i 1 i M r w 6 w k V V m R F T o R X a 3 t d h T k p a D u z g A O 7 s n H t b o + 5 G Q m w 5 o 5 b b g u B E o u 9 w u Q J 7 h S o I b w J I k Y u 4 o 9 S D c / / k F O z r X X r q O o q E B M C S O 6 O n t g d 9 h V F k S y O R k G k x E v i b n B 0 g t / W B L R t q c X k B 4 9 m i H z 5 f O R c M w w Z w I u p R O / n X V U n R 3 d s t 2 p E l 2 J p M R E l Y o U S 1 5 g B D E R i n V K P Q 0 1 K K n c g O t X z m P X y / u Q b A p i p L 9 N e Q D p O o 8 4 K + S J c n + s E + n U 2 d W N v r 5 e l J W V o 6 e n G / v 3 v S w z S y s a H j a q z 1 g s q e j w F C M l L R d 6 m W V W M 6 g y R l o E x 7 E 8 Y L p a t m V u d Y t g 5 j n z 5 R 4 + a M D R Y 4 f h 9 X l h l c G d E C 7 R 4 J h b K t g V q b 7 u j n K 3 Z 2 d l K f H E W B f V t f T 0 t P B Y p q u e N W f 6 m C R c N G I i 1 F y Y d I 6 p A s F N x a F 2 Y 5 Q 8 / W J P V V + + K u p X A S o q y p Q D I y X Z H N J F R W S 7 X C 4 x 4 u 6 I 5 D q i A m T E W m q 5 z N v 3 R B c r j n l x p N I N 0 d Y U O I a Y e q S L i h + p L I m r t T h + 8 p g a 4 E v F h N j d J C D L Q 0 a G h z A q x y s t K V a 2 P u O u w a A G t + p u Y u f O n S p I n J p K j W X m X V Y x M H m E Y l / 0 f M 9 P s i c m V D Q o 7 n 2 T c r I t 1 f j m 1 4 7 J i b l V X u C N G / U 4 e f K o q r W i C C 8 S W y v N a k W y k I x g p s O p B 6 t b M s W x s p i 0 d y N f 2 6 5 c z 0 w p y s 3 N w a 5 d O 0 V l k w E f J t Z v / + U j n H z t F a X 6 L R X v v / e h m t D 1 Y l L c u X t P j p + L Y y L t / u O P / h P + 8 i 9 / g J Q U C 3 7 2 s 5 9 h 4 8 Z N q K 6 + j D / + o 3 8 j N t k 0 Y e x C w F t 1 t z E 2 P g G v 2 4 X 0 z A y x u 9 c j N y c n v M d M 6 P 7 V f / f n K g 7 1 N C A j x T S E P r U Y g 1 M W G D E p J 5 4 t N k c Q G R m Z q L l 2 D S e O H 0 V N z Q 0 V b K u 7 d R e F h Y V o 7 x C 9 e L g X / r F u 6 H 0 O B N 0 j y M t O l 6 v c B 4 8 2 N t v m W S F a u X g C T S O O O c B Z P y 9 p H J Z w / 0 p K p 0 n n F J o a m l Q t V K S H O e 2 k O 7 f v T i + o F i M o 8 W 6 y 4 2 x S o s r q W V d V q R x l t N d 3 7 N y h i M a A b k V 5 u d j b N u z Y s Q 3 1 9 b f F R A k t n E G J 1 N T Y j H U b q r B h w z p s 2 b I J W V k y n q / U w i T H b H j Q q F R I K q 3 0 F t L F v i w S a j a S X U 0 Y 6 H y A g u J y s T 2 A 0 t J C + W I n / u l n v 8 C R w 4 d w / s I F 5 O f l Y X D E g Z y 8 I r S 1 t 6 O y s h L m 5 B T 0 9 v b A 6 b B h 8 6 t / E j 5 a H C 8 q / G I T 5 R v 7 k Z + u V R 2 e V L Z O G N R e j A Y j k l N E m 5 E J z C 7 S i / E l 5 u 0 R V A X Z m n m h 4 k M m t l J d 3 C O 2 u 0 6 f I P u b h E R M l 9 M q L Y q q G 3 0 A T L j 1 + 3 3 4 7 N N T S E u 3 Y t u 2 L U J i r S J J 3 c 1 6 5 e W L L j x k l a 7 H 6 1 E q K E n H o s i G B 0 0 o K M x b I U L p R G + V m c S Q o F M / I D P B h h S Z h R j 4 Y k s x x h c 4 0 7 S P 6 F X 3 J N E X E d S a 5 E c E 4 A v w h w R F x q X S t / H E y E 7 2 Y n h C I 7 P H 0 v X u O J 4 N v F 4 3 R p s v I s 8 S w P o N l c q r R k c D 4 5 n d X T 2 o X F e h M s l J j K a m F p X p z f f p G m 9 t a Y V G q 8 U r Y l t F Z 0 R E Q H u d Z R 7 p G e n I z s 7 C T 3 7 y c / z r 3 / 9 d / P 0 / / A S / 9 3 u / K + b I T R X 2 e e O N N 8 B W e j U 1 V / G l L 7 2 G g Y E B U f H q l W M i J S U Z L 9 H L F + X S n w s k V e g h 0 j S 8 b V k x 4 U + C z W X A w L g O w 5 N 6 N I x l Q W e y 4 r M H C R h 2 6 s T w S 4 Y 5 y Y S e C T P s 3 m T Y g 9 l w + C 2 w + a w Y D 1 j g D D 4 5 m Z h h U Z n c J / b c R Q x 2 3 F X b c l P 8 C 2 Z c x P F 8 k J B g R N b 6 E 9 A V n Y Q 2 u V g N f k q F n p 4 + j A u R m D 5 U K i T a I h L j 8 N F D K C z K F 4 0 m R / Z L w 4 F D + + V e a 1 T e 5 m y w a c r H H 3 2 m n p v D G T 1 0 k n G i f u 2 1 V 8 X U a E d z c z O s q R a V o V F d X Y 2 d L + 1 U t X x s 4 s I m m Q c P 7 0 d n R 1 d s c S w 5 D + 5 H i b c s N l Q s 6 L J p M P r g E 3 S M A J k W j f r y h m 6 X S C q j O q G n A Z 0 u L M 9 g y + c N m Q 7 c v H Y F 7 v S D s G Q W Y V u h D + V Z f i G V T 3 V Z H Z 8 S q R W M G 0 G r B b z 3 v B / D T i 1 M 3 k F 0 t L a o 9 X I 3 b F w n k s O J T 0 Q N Y z i G t n d r S 7 t S B U k 0 N n I Z G b X h l t h I L N V g s n Y E P i F U R 3 u H 6 v W Q F P Y m 5 + f n K k l E r Y l V t l V V 5 a p A c X J y Q h U M k p h d Q i C u 2 r F u / T p Y R J t i + l J m Z s a i z h A W 5 1 K i E c + M U B z C F c U Z q M r 2 o V d E L e t d H L 3 3 Y M x Y L + R 6 M r U s O z m A / e U e F F o D y E 6 R i 5 4 w h f P n L u L l v b u h T 0 z D 3 j K f 6 p f N 7 2 a X o L S k g K r d Y r r V f K Q K 7 R s K H r M C W e 0 n / w p T / R h z r 4 h A j y O M l n 4 X t q / P R m Z 6 q s o J f f v t X 6 l B z X X L d F o 9 m k T N Y 4 Y O F 6 p m E J k S h n M x V z B k F j n 7 4 r W 3 t p O l G B g c V s S M S B i 2 Y a a 3 b t I 5 K Q 9 n y K s o h O T 6 u j 6 f H 3 f v 3 M e h I w d V L I r m C s G g L 6 U d y U X i X 7 p U r Z x s / G 7 a T 7 f l M 6 l y D p c v X 1 M O k / r 6 O y t j Q 8 2 H f S V T c P v 1 a r m S S H r H z R 4 T b E + Y l b 6 / z I M U I U w E X K O n v a 0 T O 2 V m Y n y L g c O c O Q K H q p m q f I z X m i 5 / x q O 5 6 g i z 2 f O F O O z Y R C J O e o B L L Z S g U I s m v 4 g N Y V Y b e K 0 P l E 0 h y a i V g R 4 q R 2 d m w 7 j Y V U m J J p U M w J 2 o 4 T C Z 2 + k c x 5 n P z 6 n 8 P S 5 6 t n X b Z h X r p N 1 T t a 5 S e e U 4 I V K C / e b d D / D N 3 3 l z h j Q b c 4 z h 8 q U r y g Z i V g T d 9 g Q 9 k K f l u H v 2 7 V b H o g T 6 t / / u T / H V N 7 6 C b d u 2 q f d T L G Y 1 A f / 4 P 7 + F 7 3 3 v 3 6 h F r 5 + Z h C K G n H r k C J m 4 w o Y l k Q N a C 3 P Q h r t N g 0 h I T J b X M w 0 d v Z a N R n j K c 4 P S j u p e B I M D Q 8 q Q t H m t q m 6 K 3 1 M i q u B s k E Q k E 2 9 e 5 H W J k I i l 8 p R 0 k b b A l F T l m T 7 V 1 f Z h P 9 O u 5 j + X O J Y P X b Y E J M q Y T 9 J 7 c f 7 8 R V H T 9 C r g e q P 2 p t h U D M o a 5 P 7 R O R F a f 5 d S Z c f O 7 V i / Y Z 0 q G m Q a X H F x E W q u X k N X d w / 6 e / u V + 5 v e O e Y G R t L c C J + o e s z e O S g 2 G V d B 5 O c 4 L l g B T O 9 f S X G x G q f c x s Q F T t 9 b t m x R L v 1 3 f v 0 e E h O T M D g 4 q G q q K C m f q Y S K h s U U w M 4 i L 0 a H + p V I D y R X o M M u 0 k D e y 7 f K 4 B b V L J L 5 z b q q u y I d W G Y S s b f y R J J s j V o t n g b l u + / 8 B t u 3 b 0 N p 1 Q b U d C Q h x R j A n t J Q W j 5 n I C K i A l B C 8 j l n G h I 5 Q i 5 u j 7 7 g / F z k O + u 6 9 B i a m E n 6 O F Y G X o 8 L i b Y r K C 8 r R F F R o b p X 7 G j E a n B 6 3 i J g P t 7 p z 8 7 g 5 O u v P L Y g m 9 v l U g k F H P z M l P j g N 7 / F m 9 / 6 u n K V R 8 D 7 e + 7 s R W z f s U X F l w 4 d P q A k 2 n n Z x n Q n q n s R h M Y B m 8 G E t J 6 I 3 U R E t k X N 7 8 8 W z G K / 3 5 + A p j 6 v S A g N 1 u c B R 6 r c e H W j G 5 v z f C p v j t 1 l T z c Y R T I E c a B 0 E k O N Z 8 V A 9 Y u q 5 5 1 B J o I x i e 9 8 9 3 d U g 3 l t w I O T G 0 S f r v 1 n V F d f x / v v / x b d P Q P 4 3 / 7 3 / 0 N m r H 7 R i 4 O 4 c e O O 6 N 0 + v P X W T 3 D / Q Z P M d k m i X r h E b P 9 a S K Z R + 7 v c X v z N j / 8 u / A 0 k Y 5 h 1 c a w 4 W A J f t m 6 r k h i R S Z B 9 H t h L g g t U 0 5 1 O M F 5 k F q 2 E / c p n g 9 n p b L v M C Z L P d + z Y q l z y 0 S B J / G I n c f x s l / d J U C b g U n W M J h M R c o 1 P m x A q s T b 8 i O C 5 E Y o Y G t e i f y I R z f Z U 3 O 3 R w x A + G 9 Z S s Q U Z Q Q O w V Z V 6 B J E C O 1 L 0 4 2 I 3 T f + A C H h h q B t v 3 7 E d j U 1 N a t v e v X t E d A / y T R g N C S g r L V H 9 B j i z c L J h q s v r r 5 9 U 8 Q 8 G 5 y L O E a b w 9 4 m a 8 O 4 7 7 y M z g 5 W c I S L R J j u 5 X v T 7 8 X q l J s a x c u C 9 s A f S 1 X 2 N R o I + A f 1 9 g 0 q d o z d v Q g h g T j K r 7 Q u B 9 5 R V t s z G m H 3 M s o p S Z U t F Y 7 H j z Y f n p v J F M D k x B k r O x C S L 8 q o d F S n F 3 x u d N M s + 3 b n B B y r r + L U v n Y R p A T d m t + j M 9 A w x 7 k D i R F Q 2 N Y v I a x U B D 7 D Z B 2 c 3 e v t C F 1 n e l E d o H 7 G C Q 3 / D W 0 l m H s f h G F d / r V a L I v q 5 R g N 8 I s 3 i W B l w P B x Z J + N B n n v k n n Z 3 d 6 s O x 6 x k O P P 5 W W w T i X L 2 8 / M 4 f P Q g C g o L Q h + a B y M j d j Q 2 N m H P y 7 v x T z / 7 O b 7 z n X + l x g o z z n / 9 q 1 / j m 6 I K M j k 2 J A 3 F d v c H 5 Z j s + 7 c 0 h G X C 8 0 N S s k W R i e A S N l T z Z m e g O 1 0 B 3 O 0 O 4 J V X T y x I J i I r K x v 3 7 z 4 Q V a 8 G 7 e 3 t 6 A q r C D Q + S R S S i e B N Y g + B C G E U m d T T q L / y C I n 0 0 J x D w / i + k J q g h D q + b u 6 y 6 T i W B x w P n 8 t Y u N i k R 2 t 7 j 1 L 3 a f x T h X t p 1 0 5 c r 6 1 T O X 9 U 6 x b D 0 O C A q P h e 1 N + + q 6 S V a 8 q N t r Y 2 d H R 2 i W r v g c s V u p d c 8 e N J Q X v t u U u o p S D d H M D u O V a 6 m w 3 + s E h c g s 8 Z u 6 C 0 q q g s V 9 I v g k T R q y P 6 + U K g 0 6 K t v Q t F h b m q F S 8 9 i R G 4 f Q m o 7 d T B 4 w s q V + / Y Z J i Q c S w b O K E 5 H S P Y X m p A e d 7 0 h M q U p N O n z u L E q 8 d U 4 H e 2 K h c B J 1 O 6 1 v c f 2 I e 0 9 H Q h J l t A h 9 q G 8 T N 9 v Q N i L m j V e K F 3 L z M r A 8 E l S C j O t 7 T h r l y p W V u E o o v 8 l f V L b 7 L C w F 1 b a x u a m 1 u R l G R S K q H b 7 c U R U R U Y m F s M v / j l O / i d b 3 8 L F y 5 c k m N 5 V Z O a r M x M 1 V 3 0 1 K l T + P K X v 4 x g g g V n T 3 + O 7 a / / 9 7 A m U q q F b E G P e w o G Y 7 w D 0 3 K B h Z 6 7 S 7 y P l k m i 9 n H j + i 3 V N o w 5 e 3 O B h L w m N l f V + i r V 3 W g 2 q E 5 e r 2 + E D Y W Y c v u Q k J g i H w p p T w S r S I 6 H T Z G 5 Q F v 8 6 t V a t e b U m i I U Y 1 j b C x e X U H O B E W + K e m Y N s 8 T 5 3 J n z q h l i J C q + E H 7 1 6 9 8 o 1 Z H x D W q C V D E Y u 9 D r N D D L R b 9 7 9 6 5 q R c W C y m 9 8 / c u P L j x n v N + 8 / x E y t 3 0 L f o 1 B k S y O p w e d U n t L v Y + u M z 1 + F 8 5 d w r E T R 1 S p x l x o b + u Q e 9 i t V o a P L l T s c 2 h x t z c B X o 8 Q R r Q V t n O Y C 7 P D N N P Q q I Y y 6 T L B Z q R b 1 x a h 5 v 9 R I X A m m k / s R 4 P r D / H i s i d B b A h 1 J L 1 x o 0 7 F Q l g O Q A l F s A / h 3 b v 3 l X 5 + 8 O B + 2 T J 9 O d t a 2 5 U n q q K q Q s 5 L i 4 s t B t X B N o 6 n B 7 U V x h i T j a I O O p 2 o v n h F 2 d g k R b / q y S / 3 R q 4 1 F z t n J o z T 3 o u O x n v 4 1 l c P w + Y y q s D / 4 L h W v R c r d h Z 6 k J U y f X + Z w 9 f Q 2 K x i X F y 0 7 d 9 + / / v P N l P i a T H l 1 a I s w 4 f e 3 j 4 V I + C a P q z + p S T g r H O 1 5 g Z y R O y z A Q d 7 B N L e Y T d P B m + p R 3 M f e o n Y V Y f 6 c 0 b G T P H P f W Y H d t 1 C F L Z L q 7 9 1 W y S S F p u 3 b k b d j V u q 9 o X H G x m x K S V 6 0 + Y N 8 n p m 0 L e / b w B p m e n q H M l z Z m N Y T R 4 0 d 0 / E 1 c C n B K V 9 t 0 2 H A Z J n 0 g G H 3 O s 2 d 4 U K s Z A o k U y Z C b c W k x 4 t n D 4 j k j M q 0 D V m U u 9 P u E O r d S w F J G q B N a B U Q B J x y g O 0 N D V C o z c q J x V t 8 j V F q C x z A B + 8 / Q 9 4 e c 8 e 1 N T U o q S k H F d E N 6 b n r a K 8 Q i V Q v v v e B / j o 4 0 + w d + 8 + / P C H / y c G R K J c r q 5 B j 5 A w L 7 8 A f / f W P 6 g A X k 9 3 D / I L 8 m d I N G Y v n z p 1 O k R E s b v o 2 G C e F 4 n C D O T S 0 m I V 8 2 A x n E 9 m J 2 6 n l 4 g N Z n J y s p V L n v Y a m 3 7 y s y w F Y H D Y Z D S p t m i d H T 3 w e S Z g 8 v b D q X u 8 f V k c S w f b 0 g 0 7 D Z g K W m A 0 z c y U i A b j W p q o i f J J w c R q t s B r G 9 G j y 6 6 H J a s M L n 2 e M g f S r C l r T U L J r G K n i H X B k p q O h w / v o 6 p q n U i P W 1 i 3 b j 1 q a 2 t l 9 t C r w f 3 x J 5 8 q k l G K s F E M i d D U 3 K J K 7 9 k y e m B g S D X p S E m e 9 t i R W l Q H u R S K 1 + t R C x o f P L h P p f n T X U / y k S w 3 R V p x F Y j m l n Y 0 N T b J c V t h t a Z B q 0 3 A T / / r z 0 Q 6 J u K j j z 5 D V l Y O 3 n v v f b S 2 t m H T x i 2 y X z N 6 R N X c J a o m 0 6 z i W B 5 w E Y C F y B Q L 2 F X Y P j q O R K M W Q U 2 I e H y d l W Z A c + s o U l N n H t + k 8 y s J N y l j k s n W l I j s 0 b 6 m b C h m f B e n T 8 e F Q o H b U C 5 e a B W G x x F K u N U 8 i j 8 R T H K 8 d + c e 9 u z f o 8 g W D Q 5 + p q F w v d W 5 Q D X z n h C N g V 8 m R W 7 c s F 4 F B L k m 7 J E j h + F y T S q 9 m g H D + / f v Y s v W L b D b x r B h 4 3 r 8 7 d + + h e 9 + 5 9 u q x u Z M g z G U 9 R 7 H q s C N m 1 0 4 e S B f 2 V 4 X a 8 W k M C f I 5 O m X C V m L 7 E w j H r Y 4 5 P 0 C T P g T M G 4 b R + 3 t Q X z l a D E + u d i F 4 w e L E R T t i B P y m p B Q 9 O p s z P E i X / T X m Q g R K 0 K w u c D 3 V J Z E G L S n n J N O j D n G Y T Y n q v h F N I y i n p 0 + f V a l I 3 G d o d n 5 e 3 R C M A t 5 / / 6 X s X X r J t W M h o s j F B b m y t n 4 0 d H R j n G 7 H Y N D Q 6 o 0 m z 0 K 2 D K N y 6 a 4 x L b b t I m 2 l q g K i U H 0 O Z 5 e B Y l j e a C V C T c g M 5 x f x s r k p K j 0 f j q 4 K P 2 0 K C l M F Q k m E i j R i I B W i 7 r b A 0 q 9 Z y q T V z 5 T X p o m R A z C M d C y + i U U a 2 H 2 l P m Q l v T k p 0 l S T b k 8 a g W R o e F h 3 L 5 1 T 1 0 o d g v 9 x p t v z K i P o U v 9 4 v n L q s x 6 6 9 b N j / U r I C H P n D 6 v 6 m S o L v J 1 b 2 + / 6 k f I x M s M + R y X 6 2 f t T l 9 f P 7 9 c P h U i J U s L r N b p L q T N w z q 0 D i 3 u t o 9 j 5 U H y 8 C 7 x d i l T S / 4 y v a y / Z x T Z + e k w a I P w h N P M t P L c q F 5 T Q w r t R x Q k D q 5 + Q n n s b d h d Y U J W R u o M 7 9 t S M C T S 4 v L l G p S U l C A 7 O 1 N l O t C R 8 M u f / x L f + O b X 1 b L 6 j F O x i p P l A V a R K m y G y F Q X r s Y 4 2 x U / M j I q p L y L q g 2 V u F p 9 V b n F N 2 3 c q J w U B L M v + J m Q d A x d 3 v k y M l q F V M 1 x U q 0 a U C G 5 d a s b G y q s S M s I F R D 6 f K J 7 i E 3 N g l O j S C q j U Q / n + B T 0 Y p d H y E T s z h t e v Y R i L d S W f K / q 1 0 f D 3 2 Z 3 Y N v 2 L S I B M t T 7 L J G e N c 7 n B S t 5 6 6 7 f E j H u x 6 u v n V C D n Z K F a / u w 8 I w F a q z J y i / k I s W 5 I n l S V N 8 B Y r Y b n S B J m K L C T I m C / H w k J Y W 6 9 c w H u u N J q L l I d a H J C N f 8 o b U 4 n j F Y V N r d O Y L + 4 S n s 3 J Q B S 5 J e h J V G X k / i S v 0 Q r M k G B D V B Z F h M M p F m P 4 p j q Y l z + N b q J d S 2 A i 9 y w + X r P F k O + N O f n 5 X B y Q i 5 V q l j 7 I g z e 1 n 7 u c C l d u i l S x P i 0 N 6 J H v x U 0 x i b 4 p a 5 0 l K 4 V m + i e a b j g u c T k U A L E S k a k y z h j v I o E q M T G t z o S l A 3 L I 7 V g 1 S j j D u x p d i 8 1 a D x w q 8 V D U J Y w k A u e c P O W n 5 5 7 v R N T 5 B Z y X 4 R A L 6 n J 1 S B 1 Y 8 e + 5 O p Y v O B Y r c q y 4 + S j O m p m 4 P X M T a 9 E B f X p b p 0 8 Q o O H N y H 0 t I S M R g f 7 8 0 W A d c b 2 r B p v V o K f 6 k Y G u h / t K o 9 M T E x j m S R Y D w f N r P n I t + x I P I 5 g r m E 5 1 v Y w D F 0 Q x j t 9 / o 0 c M / t q I x j D a D A 4 k F x q v v p y z d 6 H b G r X n O B n 5 3 x k G 3 0 6 k W T i a A k s K Z a H z 3 y R d W i q s a l G t l u l w H V + b B p y w Z c v h h y G i w V R l M o o 4 E 2 1 t D A g E i a U K U o z 4 e V n b G C Z B o Q c h I t / R 5 s L f D j W F W o s v h A u Q d H 1 4 W S f r N T / K o 7 E 6 9 D H G s D K S Y t O u 5 f E i 0 o 4 f m r f N 6 + W u Q W F O H m 1 b N i i y Q j x Z o O q 9 G D v f v 2 q L Z P q i R 5 0 o n C g k K Z 0 D X K v q H 3 b O f O z a i + X I M T r x x V C w 8 P 9 g + p 9 m H R X r R o t L W 1 q 2 y F w o K F C 9 F m g 5 K I a 7 Z m Z s 6 d y d z R 1 o q S s v L w q 8 X R 1 z e A z O w c p a v P R t u w T q 2 w n 5 k c U E H s + z 0 B j H l M M w z f O F Y f j H o N x p t + i 9 7 u j u d P q I m 2 M 1 h X V Y U 7 9 T e V 0 Z 5 k T s H U 2 I C a o Q c G B 5 G X m 4 v s 7 G y M j Y / j 5 d 2 7 0 d 7 R I T b R N Z w 4 c U x m B I N q z 0 s H A 9 X B 2 7 f v 4 a W d o d W / 2 S W U v S o i u H G 9 T q 3 k z a D q U k F J x J 4 E j B / N B b a W Z u M P R u y X E 4 4 J D y x m g 1 K p m 4 b 0 K u g Y x + r E + h y f y t V 8 7 o R K S / Q j 0 W Q I G X 2 u U e g T U 0 U d C g X V m P 0 g X F F e N m Y 6 a M U 4 d D r H V E E Y N E G U l B Q / 8 p z R k 8 a S C i 4 T y d h R W 1 s n i o r y R S W 0 K j d 5 z d V a 7 N u / R 1 S v u R c g f l p Q k j G z n I m 6 r J d a D v C 3 s I 8 3 0 W X T 4 k F / g u o W x Q Y 3 c a w u c O p W 7 R t W o 5 e P a / w e m 1 V e z j Z h D + 4 3 q P V 6 N m y q E s m V 9 5 g b m l W T 7 B P A o C z f U 1 k R E 5 O 4 X X 9 X E Y m N 5 e d y X S 8 X + H 3 L d X w e i 3 Z a t B e R C 4 g n y d z D L O f 6 n g T V V k 0 X 9 M G v 0 U M n 6 j B T m Y T X c T x H r E p C T T n H s a v I g 8 K c k D R h R 9 C L F 6 q x 7 8 A e t W D b f K r X X O g f G E B r S 5 s q 2 T h + 4 m h 4 6 8 p g o L 8 f O a K i L g c Y H p i v 2 C 0 C k o 7 7 s f e 3 K T H k P G k a 1 K l M 6 D i e D 1 a l 7 p C f O A J 4 Q 2 s F 0 b t 2 + d J V 7 H x p m y r q W w q Z q H 5 d v H B F Z Z 8 X L t I V 5 2 n B 5 V O W i 0 z E Y m T i 9 1 F 6 G Q z G G b Z b V b Z f e Q 7 Z f y O O Z 4 9 V R y h m R y T B g e H h U a X m U c U j I Q q W 4 J 0 j C d k c n u 5 0 v a h g N V e v w 0 A 7 b Q X h s N n C z 5 4 e w 4 O D 4 W f z g 0 6 Q i D p o G 5 E J K A q M 4 7 G Z D d t K x / F s s e p U v o M V H k y N D Q u Z n L h 3 9 w G y c r J U X l 1 m u O R 8 I d A x M D g 4 h L q b t 8 W O S k V h U S E y 0 j O U g 4 M / 0 h j V g n c 5 w f I N O k K i 7 Z 0 n A c + f 6 i 2 X a 1 k M 9 C x G g s p 2 2 y i s a Y 9 n e R D 1 H T 4 M T H K / p z u 3 O G L D q i N U R a Z P N e 0 n G I O i 2 p a a G l t i L J 0 S V 6 / U 4 u C h f a p t 7 7 M C M y Y i N s y T g k u s 0 F P J B c d Y r L g Y K L 0 j v b z n c 4 Z E k 4 5 w u L Q q G Z c d e + N Y G a y 6 K z s 0 o V X S h C A p m F 8 X a 5 b 5 y P A I t m 3 f / E z J R K n C G N X T I k n O m Q 8 u 1 0 K C L o S 2 5 q Z H Z C L m 8 y z S z o p G q i m A L X n x T N y V x K o j l D e g w Z R n 6 e q J y + 3 C 3 b s P Z X A / 2 9 J y d r x 5 W l U v g s G + P k U O S p a F U F Z Z p X p W R E A J N R t d H R 3 Q y 0 Q 0 M j y k S K 8 k o N i W e m 1 A L S Y X x 8 p g 1 R G K Z L r U Y s C F F m P M M R U O q P N n L m L 3 n h 2 q d 8 S z w u S k G 2 4 P l 8 U J 1 U z x N R + h s n u C 2 6 a l h E 6 X g I G B U f l d b E s W U t N Y a 8 P 9 B 4 R M + U V F a v B b 5 8 h 6 J x j o p b 1 G p 0 X 0 k i w 8 z m B / X / h V C A V y r B R R l V N S L G p / q q T s o c H z X J c d l 1 I r h V W r T L P V N J e 0 i Q W M M X E V h v Q 0 O i B C Z R U r D Z a Q / O 7 v / W u c P X c e 3 / r 2 d + S 1 H o e P H M d 7 7 3 + A r 7 z x p j o P m 2 0 M r 5 z 8 E r x h 0 h w / 8 S o 6 R H I 0 N D T j 1 O f n w H z e 3 3 z w o U g b P 7 J y Q i v n 8 X O z J Q 6 9 l r Q l m Y v I f h e Z 2 d n h d 6 Z B 9 z l z D i m F C D a Z I f g 5 H j u i F v L Y y Q l P 1 i w 0 j s W x a g l F 1 H c v X u t E s O 9 D K D 3 J r 8 r Z O S g 5 k 9 P I t 4 / a 0 N v d E 9 4 z d j B g 6 p X B u B D U 4 B X y F o k 0 o B + R 9 H / 9 9 d c R q d z 9 m x / / G J 9 + + g n e e + 8 3 i u S s p 1 m / f j 0 2 b K j A 6 M i o 2 q e / v 1 / O N 2 S L R c D f Q l W S i D g c u H A y S T w f L C K N u P 4 r K 4 w p k b i i S G d b K 1 I s F n X s v u 5 u 9 Z t 4 b Y a c 8 Y 5 L K 4 V V T S h K q G s d i 5 O K T o E D h / b h 4 c O m R 7 M 7 Z 3 I G g a 3 p a c g v L I D d Z o t Z c t H e Y G B V L 2 p V b 3 d X e O v j 8 M t 3 5 R c U q B x C q n E s V P z 3 / / 5 / w I 9 + 9 B / V 4 P / k k 8 / w 9 3 / 3 9 / j h D / 9 K D e S z Z z 7 D f / j B D 3 D x 0 r X w E U I Y H B i c w / E S k l T j 4 + O L O m U c d r u c S 8 g z S v J R g j E H s D i c B U 9 y 5 h U W q t / E 8 + i 2 r + r b v q a x 6 q 8 s u 3 / G U r 7 A s g 4 O L P Z 7 i A Z L 2 A l r W p p 6 n + r T f O B 7 d L 0 n h O 0 T D r 7 8 w q J Q x y K X S 9 k 5 v V 2 d Q r g J e U y q / E D 2 5 7 P Z R t X s z y z 3 n / z j P + B P / u T 7 6 O r q x / e / / 3 3 8 8 R / / E b 7 7 3 e + K 7 T S M 2 3 f u 4 Q / / 4 A 9 x 7 u y Z R 4 s U 5 O b m o q 2 j C z 0 9 D O Z O q 7 i j o r 6 R H J w Y F k J o A m H T z Q Q 1 Y V B q s j p 4 N O y M o J S O J N h y X 4 / X p 1 T Q O F Y G q z K X b z b W i x E 9 1 + L T 0 a D w q a 6 u h n P C h c 1 b N y A / L 0 / F a m p q r m P v 3 p d V K y + C g 4 p r r 9 J I 5 4 D j E K b a x U y H 8 q q q G c Z + B P w M y U a 1 K x o 2 e y h 2 x F U O h b o Y H B 6 F N S U J d o c T O l H 7 m E X P 7 + W Y 5 x L + n B h I + M 2 b 1 g t B P T C Z E m C 3 C 1 n d X q W q p l m Z u x i 6 H Z 3 t b S g u L V P H j 0 6 3 4 m t 2 g i J x g l r 2 N 9 D h Z r c J u w v H H j X j j I C S l q 5 4 n j v J S U n H j H V m r s e x M l g T h G L D l i O V n l C f 8 R G b 6 g 0 x 0 D + g e p M P D Y 2 o 3 n j s s c d m L L R f r l 2 9 L t L C r L r D s i b q y P F D S D b P L N s g S d g N q e F h o x r s r P h 9 / U s n l Z S Z D R K P E m o x a T E f + H k O a v Y H T D A Y l W 0 2 I t / N M g + L d e 7 F w n h + l K 5 M K 8 q O y h G k u 5 y k d 0 w G c b v X C G t S q J n N N I 2 m Q a 8 g p W t q G h O K E 9 B p 0 6 n V 7 O N Y O a w J Q h H s G t t 2 t 1 o G l B u W F I s Y 9 u t w 4 8 Z N G X Q + p c Z 8 / W t f w b n z F 3 H o 4 F 4 1 E K m 6 U a L U 3 a z H 9 p 1 b H x G K g 9 v u s K O n q 1 f F r i o r K 2 V g m 3 H l c g 0 2 b d 7 4 2 A I C E c z O O l g O d H V 2 o K i 4 J P z q c f B 3 K O + e S K i I G j o x P i b n a 4 H H p 4 F O G 5 S H 2 j w 3 K L Z l Q u F x + u 0 B 3 B t c m V q w O K a x Z g j F h E / D 0 H l s 3 7 Z V r Z W a n Z O N j v Y O X K 2 5 i q 9 9 9 a t q k F G V q 6 y c O U C 5 a k Z v X z / c U y 5 F p v T M D F G 1 j K i s K l e 9 K a g G c f v 1 2 h s o K S t G d t b j L m m C K p b N L t I x L X 2 G C v Y 0 o E 3 H A s j 5 Q G c C i U R C u K Y m Y Q 4 3 e W G D f I 1 G 7 K Z F N L e I N K t p F 4 k 2 N Z c M i 2 O 5 s W Y I R W z N D y A v l f Z A K J B K I v B B 0 E b g w I v Y I B F w a R t K M a 6 o M S I 2 T m F R A b i 8 z G z P W X N z i 0 g g E w r y F 8 5 q p w 3 D 7 5 l t T z 0 J e O 7 R N s 9 s U E 2 M 7 m p L 8 O f 6 A x r o Y 8 h 2 4 A T T 0 T 2 M d m 9 F e E s c K 4 0 1 Z Z 3 e 6 d W q B b Q Y b y J J + J d 2 C R 9 8 P Z t M B J t Q 0 i 5 i t v q U i z l y o i b N 4 Y b m P n f v P F T q Y I S k c 4 H S a b k k 1 E J k I u Z 6 n 5 t i I R P B c E K c T M 8 W a 8 7 d c 7 s n t m D v b N B Z U V Z e i p t 1 t + c k D G u u u A A A 1 2 u 9 e L E a D + 4 / U E 4 O B m N n I 5 K N 8 D S g p 2 4 h 4 h J j Q u 6 n w f 2 4 A + K Z Y 8 0 R a n R S C 7 c Y 5 E 8 C G v i Z 6 f P b L F x t 4 + j R Q 3 i J C y A L w c 6 f v S g E r F M O j g j o f Y v E d Z 4 G X L p y d G R E B Y 7 Z B J P l 8 x G Q a B P j 4 y r L 4 0 l R 3 6 V X K / z F 8 W y x p m y o C P T a I E 6 s n 8 6 2 j h W t b W 1 I N M 2 / 9 t N s k I C M Z V 2 8 e E X 1 P C 8 q L l Q z U N Y c u X R L B Y l J 0 P a L g L Y Z F 2 C 2 h I O + T i G V e Q 4 3 / m I Y G N O q J i 5 x P H u s O Q l F s H X x k 2 D M T l d 6 7 F W 7 d D y w e p Y L D F S t q 8 D Q w L B y 0 S 8 H 7 H b b D D I R t O 0 i Z C J m 1 z P F i l i T i u N Y f q x J Q t m n t O q x F H C V 9 t F R + 2 O D O B Z w M e J U S y q K S 4 t Q c + W a 8 r 4 9 L Z j V s B g y s r I e 2 V o s O q R U i 6 6 D m g 8 T 8 b 5 9 z w 1 r 9 s p f 7 0 z A 5 B J m 4 v H x M W R k p q t y + i c F s 9 r p s o 9 l U C + E c Y c D p s S F g 8 Q k D 1 U + l q X Q V c 9 U K U 4 G / M V U D c f k G E w t m g t j 7 r i E e l 5 Y s 4 S i C V L d a l A l 8 4 u B z r T a z k Q M D j 1 d Z y L 2 v 2 N W 9 1 x u 9 1 h B M i S r p U Y f P 2 + / E I d l J 0 w X 4 s I E X P 6 G C b j R s S g G e k O q Y a r K 3 G D f j d n I S V k 4 7 z G O l c O a 1 g 3 o 0 a 7 r S k D D o H 7 B j H Q 2 3 m c e Y L 8 r A y 1 9 C / d r I I a H Z 7 b l i o B e Q D b a H B k Z w Y A M e D 6 G Z 7 X w W g g k E y X P f P E n l n 8 Y h D z c J y c v T + 2 3 U K y K 7 7 F / B g O 4 I 8 P D 6 k E Y 4 s 6 9 5 4 Y 1 T a g I O k Z 0 O N 1 g R G 2 H A a 4 5 X O p c 0 e K 1 7 Y n Q B a a g C Y T U N d Y r f f D B R z L I g z h 9 + g K q q 2 v V 6 v B U 6 W p q b q C p q U 1 V 1 l 6 9 W i v 7 6 n D 9 R r 3 6 3 J b t m x U x W L 7 B F T + q L 1 1 Z N J 4 U g U o l m p X 5 E A 0 2 X m H T S u Y r L g U M 4 G Z k Z s I X V k U H 4 1 2 N n h t e m C v P M W 2 b 1 O B C U 2 i 1 C u H J D I y P O 5 C e 5 E N x b i h B l M S 5 f P k K u r p 6 U V h Y C L f b J Y Q a E u k Q R G N T E 2 7 d q s e N m 3 X y v B k t L e 0 4 d + 6 C I m F 2 V h a K i 4 t R V l 4 m U i Q b V e s q 1 f E W A 2 N N s b Y a Y + e j p Y J 2 V k 5 + v n r O d m F x P B + 8 k F f + X p 8 e p x 8 a H 7 m P q U L V 3 b i F f S 9 v U J n b I Q S R S X K U l O D s 2 X N q E D P H 7 5 d v / 0 q V t L / 5 5 j d w 9 M g R b N q 0 E f f u 3 8 O f / k / / o 9 g 3 M 5 0 R L O d o a + 1 Q D T n p q O C y N 5 R e D M r y L 7 f R H u J r 8 6 z y k Y X g X K T r 0 V y g 2 h f H 8 8 e a D O z G i h R T E L u L 3 H A 4 R n H 3 z j 0 Z 5 A E c P 3 4 k y i F A w v H n R / 4 S E Z V x v t c z Q d J 8 + C 8 f 4 9 V X T y D F M h 2 E p c R Q X j m x c / i c X j m q Z b G A x Y 6 p M X S P j Y A T h l J D h d D J 1 j S c k c n k h b 2 p q x w v t G 4 w 7 t L g w x t O 1 N T W Y e v W L U p l Y + b D N C L D L n r 4 8 f l C r 2 e C H j e u P / W I d 2 E w g T Z C q E j j G K W X z g I J y R g T p Z j L 5 U Z 3 Z 8 e 8 R Y f z g Y n B / A 6 S 8 N J 9 z w J n G 8 d K 4 4 V X t p N S 0 n H i x C u q c D A n J 0 s 1 P W H G + p O A k s A n g z f y 4 G s G e X n M x b r V p n P B b C E V p Q g / R z B / j / V K t K 1 Y v c s 6 r c L i k h D 5 l g C S M Q K 3 d u m p S n E s H 1 5 o l S + C n Y V e Z K U E V I z n w 4 8 + R 2 r V 6 z i 2 y Q i D P r a f z l o q r t H b 2 9 O H g L K N 2 C P P g O z c H O R k Z w m p f C g t L Y 6 Z C F Q B u z s 6 U F q x P K U V j F + x f R i / / 7 M H T 5 + 4 G 8 e T 4 w v l D t L p 9 K B L Q q N N w L k m A z w x x D + Z I H v h / C U l 3 Q 4 d 2 o d X X 3 8 F X / v G V / H 6 l 1 5 F S U k h P v n 4 l N h O 5 i V J F a q D J e X l q u c D m 7 H E 6 n a f D 6 O j I + r 7 H 8 T L N Z 4 7 v l C E Y l Z B U M Z 9 m i m k 8 9 3 t W X g A c q C 3 t r S i r K I U W V l Z q o M Q b S Y O X t p H X C p n 0 + Y N 0 G m X F k l l y h B V R d U 7 L 9 z Z i E 1 b I j m C g w P T p R y L Y X R 4 G F n Z o a 6 z X f F y j e e O L x S h r N Z U F B b k o S z N o V b 5 2 1 m 8 u D H V 3 t a p 1 q e a C y R W X n 6 u K r O P G U J S p g x F t y u j Q 4 G J s J G g b 0 q M c S i X a + q R N / B 8 U 1 z V W w 3 4 Q h C q e T g k i U i A D R v X o / 7 W X d X 0 J a K k U R L N p X b R e a D h j g u A q U I T Y 9 N O g c U Q k O 9 Z T D 3 k 4 m 1 c N W M x U K L x v H v 7 h u F e n q q S O J 4 S X w h C 5 V m m j S V 6 0 r i 4 A M n C w c h 8 v I 8 / + h R 3 7 t z D 4 O A g J i a c 6 O r q Q X t 7 O z o 7 u 0 S q W R d s y M I V L Z g R z p U H x 8 b H M D U 1 f 4 C V 3 8 c + G I u B h E t O T n n k D Z w N b n f Y R s G V N W i P 2 b F 8 a / v G 8 X T 4 Q h D K b J i W P h y A 5 m S z G v w k U 1 N j C 4 4 e O 4 z 8 / D z Y H Q 7 U X r u p i B V a 0 I w t j h e 2 S 1 g n l Z 6 R h p b m N j Q 9 b M b Z s + c x M v p 4 w m w k 3 r T Y Y t Q R R G J Y E f R 2 d Y m t 5 Q 2 R T I i Z G l 4 C t H F A j 2 5 7 3 H Z a L f h i 2 F B R G h Y H K j v P 1 l T X 4 n p t H X a / / J K K I W V m Z q C q s l L Z J Q W F e c j O z k Z J S Q m 8 f r 9 I r O 7 w p 6 M R O i g l X l l Z G X b t f g m 7 5 F j s S X H 5 Y g 1 8 8 r k I V O 3 S x I T 6 b q p p l J B 0 P D D I P J e q S d A t z 1 S m 3 u 5 u s J d 6 V m 4 u u j p 7 E Z B b F t D o 4 P J q V O 5 i + 2 i c T K s J L 3 w c i s t g 7 i 2 b W W F L a c G B f f r z s / j a 1 9 + Y I Q n Y k E U F W 8 W O I V j p W 1 9 / G 9 3 d f W p 5 0 l H b C L 7 5 5 j f V u l D 7 9 u 7 B L 9 9 + G / / N d 7 + L K 1 e v 4 s D + / c o L 2 N L C L P U a f O t b 3 1 S L A r j d U / N m m V P i k G i L o b H P j 3 b 7 8 n a u j W P 5 8 c J L K I / / c Q c A C c M g L 1 e J n + 0 g Y M 1 T h E y E w Z C A H T u 2 o a e n R y W 4 M h H 2 a k 0 t 7 t 2 7 J 3 a T Q 9 S w A O 7 d f 6 D s m e G R U S F e t 0 i n I K Z c H r S 0 t q t W Y P O R i S C Z u N T O X K D w Y m y J w d o 4 m d Y G X n g J Z U 0 M Y E / p t I S i 0 6 F T 7 J G u j m 7 s 2 b t L N W G J B V z O c 3 z C g a l J l 5 J W V V X l Y m e Z h R A s A h Q 1 T P k P / P J c J 9 L P r W w 0 j 9 u j v I Q s + V g I J J 0 l d W b + X j z j Y W 3 i h Z d Q 0 S Y K M 7 L P n T 2 P L L G X j h 0 / H D O Z C L / f i 6 T E J J U T W F F R i t v 1 d 3 D h / A V 0 d X f B 6 R y X 7 w m t r h E I e I V 8 Y q d Z r Y / a k C 0 G k m k 4 X G 1 L X I 9 h k b k 4 V i e + U C o f 7 R u r 2 D Q G o + G p e p O z b m r f / j 3 Y t X u n E C i I 2 t o b y i 6 L B p 0 N X J m Q r a B j A V t F s 4 T 9 b p 9 e N f O M Y 2 3 i h b 9 z p o S Z G u 1 i Q d W l g N 5 B J s c O D g w p a R Q N O h t a W t p w o / Y W H I 7 p z r M L Y R w 5 6 I 2 7 w N c 0 X j h C J Y v g K c 3 Q I D V J i w T 5 d Q V p r E t K U D Y Q p U Z R S Z n q H r s c I G n a O z q w b f s W 1 Z 0 o G g z 2 6 h P 0 2 L l r O x 4 + e K j 2 j Q Z f D w 4 M w D 4 6 q q p t 6 S R p H I o n t 6 5 1 v H C E O v f O j z A x 2 g 3 d Z A c 2 Z k / h 0 3 f f w s 9 + 9 g v 8 + p 3 3 5 V 0 N 3 v 7 n X w m 5 Y u 8 e u x C o 5 j U 1 t I h N V T 5 D 8 p G 4 f K + i v E x 1 q m V T y 4 h r n N W 4 X B e K r 7 N z c m B N T 1 d N V p 5 0 d c Q 4 V h d e O E I Z T U Y k W f M Q C G o w 0 N e r M r k j m G R l 7 M Q E H G N P t 6 p F B N 1 d X U K K L E y J h G G 8 i i R i t g W l 1 o P 7 D S i v K F P d k b Q 6 v Z J C X L W D y a w L L b I W x 9 r G C + c 2 z 7 Z o Y D V M w e Z i S z E d D l e F c v b Y L q x P C M b q W K 5 C i O D T t 1 M m O d l Q p e 7 6 L d j H x k T y j G H 7 t o 1 C 6 i Q U F u W j o a E J J l E v t 2 3 b / C i 7 f L C / H 1 k i m e a y 5 e K u 8 r W P F z o O l Z 4 U w O 6 S E H E c I j n Y Y + + V V 4 6 p f L 7 l B N 3 x 7 A d B u 4 i p S F w E m 2 5 1 e g L p u J i d C R E i u P + x 8 4 g T a u 3 j h V P 5 o p E U X q X D 7 f b g 8 q W r 2 L V r x 7 K T i a A 7 3 m x O U u 7 0 h o d N q K u r x / 4 D e 9 W q i H O l F V E 6 8 T y o D k Z U U s c S F z + I Y z U C + P 8 B f u 2 m X q Z t / F I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393C0685-C8BA-4E3A-9C78-956595AD3087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E3FBA3B8-1E96-4714-B189-0EC237D69230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pesquisa part 01</vt:lpstr>
      <vt:lpstr>Página 01</vt:lpstr>
      <vt:lpstr>pesquisa part 02</vt:lpstr>
      <vt:lpstr>pesquisa part 03</vt:lpstr>
      <vt:lpstr>Painel</vt:lpstr>
      <vt:lpstr>cara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alcilandio</dc:creator>
  <cp:lastModifiedBy>Francysco Alcylandyo</cp:lastModifiedBy>
  <dcterms:created xsi:type="dcterms:W3CDTF">2018-02-20T02:44:55Z</dcterms:created>
  <dcterms:modified xsi:type="dcterms:W3CDTF">2024-06-26T15:13:44Z</dcterms:modified>
</cp:coreProperties>
</file>