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/>
  <mc:AlternateContent xmlns:mc="http://schemas.openxmlformats.org/markup-compatibility/2006">
    <mc:Choice Requires="x15">
      <x15ac:absPath xmlns:x15ac="http://schemas.microsoft.com/office/spreadsheetml/2010/11/ac" url="C:\Users\alcil\Desktop\Planilhas do site gratis\"/>
    </mc:Choice>
  </mc:AlternateContent>
  <xr:revisionPtr revIDLastSave="0" documentId="13_ncr:1_{3379E387-7841-4263-AB23-36B94A3BB82A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Planejador de Viagens" sheetId="1" r:id="rId1"/>
  </sheets>
  <definedNames>
    <definedName name="Adicionar_Combustível">'Planejador de Viagens'!$D$14</definedName>
    <definedName name="Adicionar_Hospedagem">'Planejador de Viagens'!$D$31</definedName>
    <definedName name="Adicionar_Passagens">'Planejador de Viagens'!$D$21</definedName>
    <definedName name="Adicionar_Refeições">'Planejador de Viagens'!$D$26</definedName>
    <definedName name="Comprimento">'Planejador de Viagens'!$D$7</definedName>
    <definedName name="Custo_Total_da_Viagem">'Planejador de Viagens'!$B$10</definedName>
    <definedName name="Total_com_Combustível">Combustível[[#Totals],[Valor]]</definedName>
    <definedName name="Total_com_Entretenimento">Diversos[[#Totals],[Custo total]]</definedName>
    <definedName name="Total_com_Hospedagem">Hospedagem[[#Totals],[Valor]]</definedName>
    <definedName name="Total_com_Passagens">Passagens[[#Totals],[Valor]]</definedName>
    <definedName name="Total_com_Refeições">Refeições[[#Totals],[Valor]]</definedName>
    <definedName name="Total_de_Viajantes">'Planejador de Viagens'!$B$7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3" i="1" l="1"/>
  <c r="C18" i="1"/>
  <c r="C42" i="1" l="1"/>
  <c r="C39" i="1"/>
  <c r="E40" i="1"/>
  <c r="E41" i="1"/>
  <c r="E42" i="1"/>
  <c r="E39" i="1"/>
  <c r="C36" i="1"/>
  <c r="C28" i="1"/>
  <c r="C43" i="1" l="1"/>
  <c r="B10" i="1" s="1"/>
  <c r="D10" i="1" s="1"/>
</calcChain>
</file>

<file path=xl/sharedStrings.xml><?xml version="1.0" encoding="utf-8"?>
<sst xmlns="http://schemas.openxmlformats.org/spreadsheetml/2006/main" count="58" uniqueCount="44">
  <si>
    <t>Planejador de Viagens</t>
  </si>
  <si>
    <t>Total de viajantes:</t>
  </si>
  <si>
    <t>Duração da viagem (dias):</t>
  </si>
  <si>
    <t>Dicas</t>
  </si>
  <si>
    <t>1.</t>
  </si>
  <si>
    <t xml:space="preserve">Calcule os custos de combustível e passagens aéreas para determinar o melhor meio de transporte.
</t>
  </si>
  <si>
    <t>Custo total da viagem:</t>
  </si>
  <si>
    <t>Custo por pessoa:</t>
  </si>
  <si>
    <t>2.</t>
  </si>
  <si>
    <t>3.</t>
  </si>
  <si>
    <t>Gasolina</t>
  </si>
  <si>
    <t>Valor</t>
  </si>
  <si>
    <t>Adicionar à Viagem?</t>
  </si>
  <si>
    <t>Total estimado de quilômetros</t>
  </si>
  <si>
    <t>Média de quilômetros por litro</t>
  </si>
  <si>
    <t>Custo médio por litro</t>
  </si>
  <si>
    <t>Total de veículos</t>
  </si>
  <si>
    <t>Total</t>
  </si>
  <si>
    <t>Tarifa aérea</t>
  </si>
  <si>
    <t>Custo estimado por pessoa</t>
  </si>
  <si>
    <t>Aluguel de veículo</t>
  </si>
  <si>
    <t>Refeições</t>
  </si>
  <si>
    <t>Custo estimado por refeição</t>
  </si>
  <si>
    <t>Refeições por dia</t>
  </si>
  <si>
    <t>Hospedagem</t>
  </si>
  <si>
    <t>Custo médio (por noite)</t>
  </si>
  <si>
    <t>Total de noites</t>
  </si>
  <si>
    <t>Total de quartos</t>
  </si>
  <si>
    <t>Serviço de manobrista (por dia)</t>
  </si>
  <si>
    <t>Serviço de Internet (por dia)</t>
  </si>
  <si>
    <t>Entretenimento/Diversos</t>
  </si>
  <si>
    <t>Custo total</t>
  </si>
  <si>
    <t>Adicionar ao Total?</t>
  </si>
  <si>
    <t>Custo</t>
  </si>
  <si>
    <t>Concerto</t>
  </si>
  <si>
    <t>Aluguel de barco</t>
  </si>
  <si>
    <t>Aluguel de prancha de surfe</t>
  </si>
  <si>
    <t>Imprevistos</t>
  </si>
  <si>
    <t>Total adicionado à viagem</t>
  </si>
  <si>
    <t>Férias de Verão 2018</t>
  </si>
  <si>
    <t xml:space="preserve">Planeje a viagem mais econômica inserindo Sim/Não nas colunas Adicionar à Viagem  ou Adicionar ao Total para adicionar/remover o valor do Custo Total da Viagem. </t>
  </si>
  <si>
    <t xml:space="preserve">Na tabela Entretenimento/Diversos, use uma fórmula para calcular o custo total por pessoa. Por exemplo, para calcular ingressos para shows como US$ 100 por ingresso, insira =100*TotalViajantes na coluna Valor. (TotalViajantes é uma célula nomeada que se refere ao total de viajantes na célula B6.) </t>
  </si>
  <si>
    <t>não</t>
  </si>
  <si>
    <t>sim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</si>
</sst>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&quot;$&quot;#,##0.00"/>
    <numFmt numFmtId="165" formatCode="&quot;R$&quot;\ #,##0.00"/>
  </numFmts>
  <fonts count="20" x14ac:knownFonts="1">
    <font>
      <sz val="11"/>
      <color theme="3"/>
      <name val="Trebuchet MS"/>
      <family val="2"/>
      <scheme val="minor"/>
    </font>
    <font>
      <b/>
      <sz val="11"/>
      <color theme="3"/>
      <name val="Trebuchet MS"/>
      <family val="2"/>
      <scheme val="minor"/>
    </font>
    <font>
      <b/>
      <sz val="22"/>
      <color theme="0"/>
      <name val="Trebuchet MS"/>
      <family val="2"/>
      <scheme val="major"/>
    </font>
    <font>
      <b/>
      <sz val="20"/>
      <color theme="0"/>
      <name val="Trebuchet MS"/>
      <family val="2"/>
      <scheme val="major"/>
    </font>
    <font>
      <sz val="11"/>
      <color theme="4"/>
      <name val="Trebuchet MS"/>
      <family val="2"/>
      <scheme val="minor"/>
    </font>
    <font>
      <sz val="12"/>
      <color theme="3"/>
      <name val="Trebuchet MS"/>
      <family val="2"/>
      <scheme val="major"/>
    </font>
    <font>
      <sz val="11"/>
      <color theme="3"/>
      <name val="Trebuchet MS"/>
      <family val="2"/>
      <scheme val="minor"/>
    </font>
    <font>
      <b/>
      <sz val="12"/>
      <color theme="3"/>
      <name val="Trebuchet MS"/>
      <family val="2"/>
      <scheme val="minor"/>
    </font>
    <font>
      <b/>
      <sz val="12"/>
      <color theme="0"/>
      <name val="Trebuchet MS"/>
      <family val="2"/>
      <scheme val="minor"/>
    </font>
    <font>
      <sz val="14"/>
      <color theme="4" tint="-0.24994659260841701"/>
      <name val="Trebuchet MS"/>
      <family val="2"/>
      <scheme val="major"/>
    </font>
    <font>
      <sz val="20"/>
      <color theme="4" tint="-0.249977111117893"/>
      <name val="Trebuchet MS"/>
      <family val="2"/>
      <scheme val="minor"/>
    </font>
    <font>
      <b/>
      <sz val="18"/>
      <color theme="4"/>
      <name val="Trebuchet MS"/>
      <family val="2"/>
      <scheme val="minor"/>
    </font>
    <font>
      <sz val="18"/>
      <color theme="4"/>
      <name val="Trebuchet MS"/>
      <family val="2"/>
      <scheme val="minor"/>
    </font>
    <font>
      <sz val="14"/>
      <color theme="4" tint="-0.24994659260841701"/>
      <name val="Trebuchet MS"/>
      <family val="2"/>
      <scheme val="minor"/>
    </font>
    <font>
      <b/>
      <sz val="14"/>
      <color rgb="FFC00000"/>
      <name val="Trebuchet MS"/>
      <family val="2"/>
      <scheme val="minor"/>
    </font>
    <font>
      <b/>
      <sz val="14"/>
      <color rgb="FFC00000"/>
      <name val="Trebuchet MS"/>
      <family val="2"/>
      <scheme val="major"/>
    </font>
    <font>
      <b/>
      <sz val="20"/>
      <color theme="4" tint="-0.249977111117893"/>
      <name val="Trebuchet MS"/>
      <family val="2"/>
      <scheme val="minor"/>
    </font>
    <font>
      <b/>
      <sz val="20"/>
      <color theme="1"/>
      <name val="Trebuchet MS"/>
      <family val="2"/>
      <scheme val="minor"/>
    </font>
    <font>
      <b/>
      <sz val="12"/>
      <color theme="3"/>
      <name val="Trebuchet MS"/>
      <family val="2"/>
      <scheme val="major"/>
    </font>
    <font>
      <sz val="11"/>
      <color theme="0"/>
      <name val="Trebuchet MS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3" tint="-0.249977111117893"/>
        <bgColor indexed="64"/>
      </patternFill>
    </fill>
  </fills>
  <borders count="7">
    <border>
      <left/>
      <right/>
      <top/>
      <bottom/>
      <diagonal/>
    </border>
    <border>
      <left style="medium">
        <color theme="4" tint="0.39994506668294322"/>
      </left>
      <right style="medium">
        <color theme="4" tint="0.39994506668294322"/>
      </right>
      <top style="medium">
        <color theme="4" tint="0.39994506668294322"/>
      </top>
      <bottom style="medium">
        <color theme="4" tint="0.39994506668294322"/>
      </bottom>
      <diagonal/>
    </border>
    <border>
      <left style="medium">
        <color theme="4" tint="0.39991454817346722"/>
      </left>
      <right style="medium">
        <color theme="4" tint="0.39991454817346722"/>
      </right>
      <top style="medium">
        <color theme="4" tint="0.39991454817346722"/>
      </top>
      <bottom style="medium">
        <color theme="4" tint="0.39991454817346722"/>
      </bottom>
      <diagonal/>
    </border>
    <border>
      <left/>
      <right/>
      <top/>
      <bottom style="medium">
        <color theme="4" tint="0.39991454817346722"/>
      </bottom>
      <diagonal/>
    </border>
    <border>
      <left/>
      <right/>
      <top style="medium">
        <color theme="4" tint="0.39988402966399123"/>
      </top>
      <bottom style="medium">
        <color theme="4" tint="0.39988402966399123"/>
      </bottom>
      <diagonal/>
    </border>
    <border>
      <left/>
      <right/>
      <top style="medium">
        <color theme="4" tint="0.39991454817346722"/>
      </top>
      <bottom/>
      <diagonal/>
    </border>
    <border>
      <left/>
      <right/>
      <top/>
      <bottom style="medium">
        <color theme="4" tint="0.39988402966399123"/>
      </bottom>
      <diagonal/>
    </border>
  </borders>
  <cellStyleXfs count="6">
    <xf numFmtId="0" fontId="0" fillId="0" borderId="0">
      <alignment vertical="center"/>
    </xf>
    <xf numFmtId="0" fontId="3" fillId="3" borderId="0" applyNumberFormat="0" applyBorder="0" applyAlignment="0" applyProtection="0"/>
    <xf numFmtId="0" fontId="2" fillId="2" borderId="0" applyNumberFormat="0" applyAlignment="0" applyProtection="0"/>
    <xf numFmtId="0" fontId="5" fillId="0" borderId="0" applyNumberFormat="0" applyFill="0" applyAlignment="0" applyProtection="0"/>
    <xf numFmtId="0" fontId="9" fillId="0" borderId="3" applyNumberFormat="0" applyFill="0" applyAlignment="0" applyProtection="0"/>
    <xf numFmtId="0" fontId="12" fillId="0" borderId="0" applyNumberFormat="0" applyFill="0" applyBorder="0" applyProtection="0">
      <alignment horizontal="center" vertical="center"/>
    </xf>
  </cellStyleXfs>
  <cellXfs count="52">
    <xf numFmtId="0" fontId="0" fillId="0" borderId="0" xfId="0">
      <alignment vertical="center"/>
    </xf>
    <xf numFmtId="164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0" fontId="0" fillId="0" borderId="4" xfId="0" applyBorder="1">
      <alignment vertical="center"/>
    </xf>
    <xf numFmtId="0" fontId="7" fillId="0" borderId="2" xfId="0" applyFont="1" applyBorder="1" applyAlignment="1">
      <alignment horizontal="center" vertical="center"/>
    </xf>
    <xf numFmtId="0" fontId="0" fillId="0" borderId="0" xfId="0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0" fillId="0" borderId="5" xfId="0" applyBorder="1" applyAlignment="1">
      <alignment horizontal="left" vertical="center" indent="1"/>
    </xf>
    <xf numFmtId="0" fontId="0" fillId="0" borderId="5" xfId="0" applyBorder="1">
      <alignment vertical="center"/>
    </xf>
    <xf numFmtId="0" fontId="4" fillId="0" borderId="5" xfId="0" applyFont="1" applyBorder="1" applyAlignment="1">
      <alignment horizontal="center" vertical="center"/>
    </xf>
    <xf numFmtId="165" fontId="0" fillId="0" borderId="0" xfId="0" applyNumberFormat="1">
      <alignment vertical="center"/>
    </xf>
    <xf numFmtId="165" fontId="0" fillId="0" borderId="5" xfId="0" applyNumberFormat="1" applyBorder="1">
      <alignment vertical="center"/>
    </xf>
    <xf numFmtId="165" fontId="7" fillId="0" borderId="2" xfId="0" applyNumberFormat="1" applyFont="1" applyBorder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3" fillId="4" borderId="0" xfId="1" applyFill="1" applyAlignment="1">
      <alignment horizontal="right" vertical="center" indent="1"/>
    </xf>
    <xf numFmtId="0" fontId="0" fillId="5" borderId="0" xfId="0" applyFill="1">
      <alignment vertical="center"/>
    </xf>
    <xf numFmtId="0" fontId="2" fillId="5" borderId="0" xfId="2" applyFill="1" applyAlignment="1">
      <alignment horizontal="right" vertical="center" indent="1"/>
    </xf>
    <xf numFmtId="0" fontId="0" fillId="6" borderId="0" xfId="0" applyFill="1">
      <alignment vertical="center"/>
    </xf>
    <xf numFmtId="49" fontId="10" fillId="6" borderId="0" xfId="0" quotePrefix="1" applyNumberFormat="1" applyFont="1" applyFill="1" applyAlignment="1">
      <alignment horizontal="left" vertical="center" wrapText="1"/>
    </xf>
    <xf numFmtId="0" fontId="0" fillId="6" borderId="0" xfId="0" applyFill="1" applyAlignment="1">
      <alignment horizontal="right" vertical="top"/>
    </xf>
    <xf numFmtId="0" fontId="6" fillId="6" borderId="0" xfId="0" applyFont="1" applyFill="1" applyAlignment="1">
      <alignment vertical="top" wrapText="1"/>
    </xf>
    <xf numFmtId="0" fontId="0" fillId="6" borderId="0" xfId="0" applyFill="1" applyAlignment="1">
      <alignment vertical="top" wrapText="1"/>
    </xf>
    <xf numFmtId="165" fontId="8" fillId="7" borderId="0" xfId="0" applyNumberFormat="1" applyFont="1" applyFill="1" applyAlignment="1">
      <alignment horizontal="center" vertical="center"/>
    </xf>
    <xf numFmtId="0" fontId="14" fillId="0" borderId="0" xfId="0" applyFont="1" applyAlignment="1">
      <alignment horizontal="left" vertical="center" indent="1"/>
    </xf>
    <xf numFmtId="0" fontId="14" fillId="0" borderId="0" xfId="0" applyFont="1" applyAlignment="1">
      <alignment horizontal="right" vertical="center"/>
    </xf>
    <xf numFmtId="0" fontId="15" fillId="0" borderId="3" xfId="4" applyFont="1" applyFill="1" applyAlignment="1">
      <alignment horizontal="center"/>
    </xf>
    <xf numFmtId="0" fontId="0" fillId="4" borderId="0" xfId="0" applyFill="1">
      <alignment vertical="center"/>
    </xf>
    <xf numFmtId="0" fontId="16" fillId="6" borderId="0" xfId="0" applyFont="1" applyFill="1" applyAlignment="1">
      <alignment vertical="top"/>
    </xf>
    <xf numFmtId="0" fontId="1" fillId="6" borderId="0" xfId="0" applyFont="1" applyFill="1">
      <alignment vertical="center"/>
    </xf>
    <xf numFmtId="49" fontId="16" fillId="6" borderId="0" xfId="0" quotePrefix="1" applyNumberFormat="1" applyFont="1" applyFill="1" applyAlignment="1">
      <alignment horizontal="left" vertical="center"/>
    </xf>
    <xf numFmtId="49" fontId="17" fillId="6" borderId="0" xfId="0" quotePrefix="1" applyNumberFormat="1" applyFont="1" applyFill="1" applyAlignment="1">
      <alignment horizontal="left" vertical="center"/>
    </xf>
    <xf numFmtId="49" fontId="16" fillId="6" borderId="0" xfId="0" quotePrefix="1" applyNumberFormat="1" applyFont="1" applyFill="1" applyAlignment="1">
      <alignment horizontal="left" vertical="center" wrapText="1"/>
    </xf>
    <xf numFmtId="49" fontId="17" fillId="6" borderId="0" xfId="0" applyNumberFormat="1" applyFont="1" applyFill="1" applyAlignment="1">
      <alignment horizontal="left" vertical="center"/>
    </xf>
    <xf numFmtId="0" fontId="18" fillId="0" borderId="0" xfId="3" applyFont="1" applyAlignment="1">
      <alignment horizontal="left"/>
    </xf>
    <xf numFmtId="0" fontId="1" fillId="0" borderId="0" xfId="0" applyFont="1">
      <alignment vertical="center"/>
    </xf>
    <xf numFmtId="0" fontId="18" fillId="0" borderId="0" xfId="3" applyFont="1"/>
    <xf numFmtId="0" fontId="1" fillId="0" borderId="0" xfId="0" applyFont="1" applyAlignment="1">
      <alignment horizontal="left" vertical="center" indent="1"/>
    </xf>
    <xf numFmtId="0" fontId="19" fillId="8" borderId="0" xfId="0" applyFont="1" applyFill="1" applyAlignment="1">
      <alignment horizontal="left" vertical="center" indent="1"/>
    </xf>
    <xf numFmtId="0" fontId="19" fillId="8" borderId="0" xfId="0" applyFont="1" applyFill="1">
      <alignment vertical="center"/>
    </xf>
    <xf numFmtId="0" fontId="19" fillId="4" borderId="0" xfId="0" applyFont="1" applyFill="1" applyAlignment="1">
      <alignment horizontal="left" vertical="center" indent="1"/>
    </xf>
    <xf numFmtId="0" fontId="19" fillId="4" borderId="0" xfId="0" applyFont="1" applyFill="1">
      <alignment vertical="center"/>
    </xf>
    <xf numFmtId="0" fontId="1" fillId="6" borderId="0" xfId="0" applyFont="1" applyFill="1" applyAlignment="1">
      <alignment vertical="top" wrapText="1"/>
    </xf>
    <xf numFmtId="0" fontId="12" fillId="0" borderId="5" xfId="5" applyBorder="1">
      <alignment horizontal="center" vertical="center"/>
    </xf>
    <xf numFmtId="0" fontId="12" fillId="0" borderId="6" xfId="5" applyBorder="1">
      <alignment horizontal="center" vertical="center"/>
    </xf>
    <xf numFmtId="0" fontId="11" fillId="0" borderId="5" xfId="5" applyFont="1" applyBorder="1">
      <alignment horizontal="center" vertical="center"/>
    </xf>
    <xf numFmtId="0" fontId="11" fillId="0" borderId="0" xfId="5" applyFont="1" applyBorder="1">
      <alignment horizontal="center" vertical="center"/>
    </xf>
    <xf numFmtId="0" fontId="11" fillId="0" borderId="6" xfId="5" applyFont="1" applyBorder="1">
      <alignment horizontal="center" vertical="center"/>
    </xf>
    <xf numFmtId="0" fontId="12" fillId="0" borderId="0" xfId="5" applyBorder="1">
      <alignment horizontal="center" vertical="center"/>
    </xf>
    <xf numFmtId="0" fontId="6" fillId="6" borderId="0" xfId="0" applyFont="1" applyFill="1" applyAlignment="1">
      <alignment vertical="top" wrapText="1"/>
    </xf>
  </cellXfs>
  <cellStyles count="6">
    <cellStyle name="Normal" xfId="0" builtinId="0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</cellStyles>
  <dxfs count="3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/>
        <name val="Trebuchet MS"/>
        <family val="2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/>
        <name val="Trebuchet MS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/>
        <name val="Trebuchet MS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/>
        <name val="Trebuchet MS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Trebuchet MS"/>
        <family val="2"/>
        <scheme val="minor"/>
      </font>
      <numFmt numFmtId="165" formatCode="&quot;R$&quot;\ 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Trebuchet MS"/>
        <scheme val="minor"/>
      </font>
      <numFmt numFmtId="165" formatCode="&quot;R$&quot;\ 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Trebuchet MS"/>
        <family val="2"/>
        <scheme val="minor"/>
      </font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Trebuchet MS"/>
        <scheme val="minor"/>
      </font>
      <alignment horizontal="left" vertical="center" textRotation="0" wrapText="0" indent="1" justifyLastLine="0" shrinkToFit="0" readingOrder="0"/>
    </dxf>
    <dxf>
      <numFmt numFmtId="165" formatCode="&quot;R$&quot;\ #,##0.00"/>
    </dxf>
    <dxf>
      <numFmt numFmtId="165" formatCode="&quot;R$&quot;\ #,##0.00"/>
    </dxf>
    <dxf>
      <alignment horizontal="left" vertical="center" textRotation="0" wrapText="0" indent="1" justifyLastLine="0" shrinkToFit="0" readingOrder="0"/>
    </dxf>
    <dxf>
      <alignment horizontal="left" vertical="center" textRotation="0" wrapText="0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rgb="FFC00000"/>
        <name val="Trebuchet MS"/>
        <family val="2"/>
        <scheme val="minor"/>
      </font>
      <alignment horizontal="left" vertical="center" textRotation="0" wrapText="0" indent="1" justifyLastLine="0" shrinkToFit="0" readingOrder="0"/>
    </dxf>
    <dxf>
      <numFmt numFmtId="165" formatCode="&quot;R$&quot;\ #,##0.00"/>
    </dxf>
    <dxf>
      <numFmt numFmtId="165" formatCode="&quot;R$&quot;\ #,##0.00"/>
    </dxf>
    <dxf>
      <alignment horizontal="left" vertical="center" textRotation="0" wrapText="0" indent="1" justifyLastLine="0" shrinkToFit="0" readingOrder="0"/>
      <border diagonalUp="0" diagonalDown="0" outline="0">
        <left/>
        <right/>
        <top/>
        <bottom/>
      </border>
    </dxf>
    <dxf>
      <alignment horizontal="left" vertical="center" textRotation="0" wrapText="0" indent="1" justifyLastLine="0" shrinkToFit="0" readingOrder="0"/>
      <border diagonalUp="0" diagonalDown="0" outline="0">
        <left/>
        <right/>
        <top style="medium">
          <color theme="4" tint="0.39991454817346722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rgb="FFC00000"/>
        <name val="Trebuchet MS"/>
        <family val="2"/>
        <scheme val="minor"/>
      </font>
      <alignment horizontal="left" vertical="center" textRotation="0" wrapText="0" indent="1" justifyLastLine="0" shrinkToFit="0" readingOrder="0"/>
    </dxf>
    <dxf>
      <numFmt numFmtId="165" formatCode="&quot;R$&quot;\ #,##0.00"/>
      <border diagonalUp="0" diagonalDown="0" outline="0">
        <left/>
        <right/>
        <top/>
        <bottom/>
      </border>
    </dxf>
    <dxf>
      <numFmt numFmtId="165" formatCode="&quot;R$&quot;\ #,##0.00"/>
      <border diagonalUp="0" diagonalDown="0" outline="0">
        <left/>
        <right/>
        <top style="medium">
          <color theme="4" tint="0.39991454817346722"/>
        </top>
        <bottom/>
      </border>
    </dxf>
    <dxf>
      <alignment horizontal="left" vertical="center" textRotation="0" wrapText="0" indent="1" justifyLastLine="0" shrinkToFit="0" readingOrder="0"/>
      <border diagonalUp="0" diagonalDown="0" outline="0">
        <left/>
        <right/>
        <top/>
        <bottom/>
      </border>
    </dxf>
    <dxf>
      <alignment horizontal="left" vertical="center" textRotation="0" wrapText="0" indent="1" justifyLastLine="0" shrinkToFit="0" readingOrder="0"/>
      <border diagonalUp="0" diagonalDown="0" outline="0">
        <left/>
        <right/>
        <top style="medium">
          <color theme="4" tint="0.39991454817346722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rgb="FFC00000"/>
        <name val="Trebuchet MS"/>
        <family val="2"/>
        <scheme val="minor"/>
      </font>
      <alignment horizontal="left" vertical="center" textRotation="0" wrapText="0" indent="1" justifyLastLine="0" shrinkToFit="0" readingOrder="0"/>
    </dxf>
    <dxf>
      <numFmt numFmtId="165" formatCode="&quot;R$&quot;\ #,##0.00"/>
    </dxf>
    <dxf>
      <numFmt numFmtId="165" formatCode="&quot;R$&quot;\ #,##0.00"/>
    </dxf>
    <dxf>
      <alignment horizontal="left" vertical="center" textRotation="0" wrapText="0" indent="1" justifyLastLine="0" shrinkToFit="0" readingOrder="0"/>
    </dxf>
    <dxf>
      <alignment horizontal="left" vertical="center" textRotation="0" wrapText="0" indent="1" justifyLastLine="0" shrinkToFit="0" readingOrder="0"/>
    </dxf>
    <dxf>
      <font>
        <b/>
        <strike val="0"/>
        <outline val="0"/>
        <shadow val="0"/>
        <u val="none"/>
        <vertAlign val="baseline"/>
        <sz val="14"/>
        <color rgb="FFC00000"/>
        <name val="Trebuchet MS"/>
        <family val="2"/>
      </font>
    </dxf>
    <dxf>
      <border>
        <horizontal style="thin">
          <color theme="0" tint="-0.14996795556505021"/>
        </horizontal>
      </border>
    </dxf>
    <dxf>
      <font>
        <b/>
        <i val="0"/>
        <color theme="4"/>
      </font>
    </dxf>
    <dxf>
      <font>
        <b/>
        <i val="0"/>
      </font>
      <border>
        <top style="medium">
          <color theme="4" tint="0.39991454817346722"/>
        </top>
        <bottom style="medium">
          <color theme="4" tint="0.39991454817346722"/>
        </bottom>
      </border>
    </dxf>
    <dxf>
      <font>
        <color theme="4" tint="-0.24994659260841701"/>
      </font>
      <border>
        <bottom style="medium">
          <color theme="4" tint="0.39991454817346722"/>
        </bottom>
      </border>
    </dxf>
  </dxfs>
  <tableStyles count="1" defaultPivotStyle="PivotStyleLight16">
    <tableStyle name="Planejador de Viagens" pivot="0" count="4" xr9:uid="{00000000-0011-0000-FFFF-FFFF00000000}">
      <tableStyleElement type="headerRow" dxfId="31"/>
      <tableStyleElement type="totalRow" dxfId="30"/>
      <tableStyleElement type="lastColumn" dxfId="29"/>
      <tableStyleElement type="firstRowStripe" dxfId="28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francyscoalcylandyo.com/supremo/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2</xdr:row>
      <xdr:rowOff>104775</xdr:rowOff>
    </xdr:from>
    <xdr:to>
      <xdr:col>8</xdr:col>
      <xdr:colOff>752475</xdr:colOff>
      <xdr:row>2</xdr:row>
      <xdr:rowOff>438150</xdr:rowOff>
    </xdr:to>
    <xdr:pic>
      <xdr:nvPicPr>
        <xdr:cNvPr id="4" name="Avião" descr="&quot;&quot;" title="Aviã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8850" y="392153"/>
          <a:ext cx="1188717" cy="334084"/>
        </a:xfrm>
        <a:prstGeom prst="rect">
          <a:avLst/>
        </a:prstGeom>
      </xdr:spPr>
    </xdr:pic>
    <xdr:clientData/>
  </xdr:twoCellAnchor>
  <xdr:twoCellAnchor editAs="oneCell">
    <xdr:from>
      <xdr:col>1</xdr:col>
      <xdr:colOff>67237</xdr:colOff>
      <xdr:row>2</xdr:row>
      <xdr:rowOff>89648</xdr:rowOff>
    </xdr:from>
    <xdr:to>
      <xdr:col>2</xdr:col>
      <xdr:colOff>112060</xdr:colOff>
      <xdr:row>5</xdr:row>
      <xdr:rowOff>209620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7A7806E9-BAE4-4E5E-976B-7D1A11214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913" y="1333501"/>
          <a:ext cx="2409265" cy="1711208"/>
        </a:xfrm>
        <a:prstGeom prst="rect">
          <a:avLst/>
        </a:prstGeom>
      </xdr:spPr>
    </xdr:pic>
    <xdr:clientData/>
  </xdr:twoCellAnchor>
  <xdr:oneCellAnchor>
    <xdr:from>
      <xdr:col>1</xdr:col>
      <xdr:colOff>1112039</xdr:colOff>
      <xdr:row>0</xdr:row>
      <xdr:rowOff>5638</xdr:rowOff>
    </xdr:from>
    <xdr:ext cx="11727249" cy="1030410"/>
    <xdr:sp macro="" textlink="">
      <xdr:nvSpPr>
        <xdr:cNvPr id="8" name="Retângulo 7">
          <a:extLst>
            <a:ext uri="{FF2B5EF4-FFF2-40B4-BE49-F238E27FC236}">
              <a16:creationId xmlns:a16="http://schemas.microsoft.com/office/drawing/2014/main" id="{D3B27CD6-C7E8-41A3-9EB9-D9609F8EDF04}"/>
            </a:ext>
          </a:extLst>
        </xdr:cNvPr>
        <xdr:cNvSpPr/>
      </xdr:nvSpPr>
      <xdr:spPr>
        <a:xfrm>
          <a:off x="1257715" y="5638"/>
          <a:ext cx="11727249" cy="103041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pt-BR" sz="6300" b="1" cap="none" spc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</a:rPr>
            <a:t>Planilha</a:t>
          </a:r>
          <a:r>
            <a:rPr lang="pt-BR" sz="6300" b="1" cap="none" spc="0" baseline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</a:rPr>
            <a:t> planejador de viagens</a:t>
          </a:r>
          <a:endParaRPr lang="pt-BR" sz="6300" b="1" cap="none" spc="0">
            <a:ln w="10160">
              <a:solidFill>
                <a:schemeClr val="accent5"/>
              </a:solidFill>
              <a:prstDash val="solid"/>
            </a:ln>
            <a:solidFill>
              <a:srgbClr val="FFFFFF"/>
            </a:solidFill>
            <a:effectLst>
              <a:outerShdw blurRad="38100" dist="22860" dir="5400000" algn="tl" rotWithShape="0">
                <a:srgbClr val="000000">
                  <a:alpha val="3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12</xdr:col>
      <xdr:colOff>277906</xdr:colOff>
      <xdr:row>3</xdr:row>
      <xdr:rowOff>8965</xdr:rowOff>
    </xdr:from>
    <xdr:to>
      <xdr:col>19</xdr:col>
      <xdr:colOff>206190</xdr:colOff>
      <xdr:row>15</xdr:row>
      <xdr:rowOff>152402</xdr:rowOff>
    </xdr:to>
    <xdr:pic>
      <xdr:nvPicPr>
        <xdr:cNvPr id="2" name="Imagem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7F21598-173F-B613-578E-3C2DEE80B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340353" y="1766047"/>
          <a:ext cx="4195484" cy="4195484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Combustível" displayName="Combustível" ref="B13:C18" totalsRowCount="1" headerRowDxfId="27">
  <tableColumns count="2">
    <tableColumn id="1" xr3:uid="{00000000-0010-0000-0000-000001000000}" name="Gasolina" totalsRowLabel="Total" dataDxfId="26" totalsRowDxfId="25"/>
    <tableColumn id="2" xr3:uid="{00000000-0010-0000-0000-000002000000}" name="Valor" totalsRowFunction="custom" dataDxfId="24" totalsRowDxfId="23">
      <totalsRowFormula>((C14/C15)*C16)*C17</totalsRowFormula>
    </tableColumn>
  </tableColumns>
  <tableStyleInfo name="Planejador de Viagens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Passagens" displayName="Passagens" ref="B20:C23" totalsRowCount="1" headerRowDxfId="22">
  <tableColumns count="2">
    <tableColumn id="1" xr3:uid="{00000000-0010-0000-0100-000001000000}" name="Tarifa aérea" totalsRowLabel="Total" dataDxfId="21" totalsRowDxfId="20"/>
    <tableColumn id="2" xr3:uid="{00000000-0010-0000-0100-000002000000}" name="Valor" totalsRowFunction="custom" dataDxfId="19" totalsRowDxfId="18">
      <totalsRowFormula>(C21*Total_de_Viajantes)+C22</totalsRowFormula>
    </tableColumn>
  </tableColumns>
  <tableStyleInfo name="Planejador de Viagens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Refeições" displayName="Refeições" ref="B25:C28" totalsRowCount="1" headerRowDxfId="17">
  <tableColumns count="2">
    <tableColumn id="1" xr3:uid="{00000000-0010-0000-0200-000001000000}" name="Refeições" totalsRowLabel="Total" dataDxfId="16" totalsRowDxfId="15"/>
    <tableColumn id="2" xr3:uid="{00000000-0010-0000-0200-000002000000}" name="Valor" totalsRowFunction="custom" dataDxfId="14" totalsRowDxfId="13">
      <totalsRowFormula>((C27*Total_de_Viajantes)*C26)*Comprimento</totalsRowFormula>
    </tableColumn>
  </tableColumns>
  <tableStyleInfo name="Planejador de Viagens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Hospedagem" displayName="Hospedagem" ref="B30:C36" totalsRowCount="1" headerRowDxfId="12">
  <tableColumns count="2">
    <tableColumn id="1" xr3:uid="{00000000-0010-0000-0300-000001000000}" name="Hospedagem" totalsRowLabel="Total" dataDxfId="11" totalsRowDxfId="10"/>
    <tableColumn id="2" xr3:uid="{00000000-0010-0000-0300-000002000000}" name="Valor" totalsRowFunction="custom" dataDxfId="9" totalsRowDxfId="8">
      <totalsRowFormula>((C31+C34+C35)*C32)*C33</totalsRowFormula>
    </tableColumn>
  </tableColumns>
  <tableStyleInfo name="Planejador de Viagens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Diversos" displayName="Diversos" ref="B38:E43" totalsRowCount="1">
  <tableColumns count="4">
    <tableColumn id="1" xr3:uid="{00000000-0010-0000-0400-000001000000}" name="Entretenimento/Diversos" totalsRowLabel="Total adicionado à viagem" dataDxfId="7" totalsRowDxfId="6"/>
    <tableColumn id="2" xr3:uid="{00000000-0010-0000-0400-000002000000}" name="Custo total" totalsRowFunction="custom" dataDxfId="5" totalsRowDxfId="4">
      <totalsRowFormula>SUBTOTAL(109,Diversos[Custo])</totalsRowFormula>
    </tableColumn>
    <tableColumn id="3" xr3:uid="{00000000-0010-0000-0400-000003000000}" name="Adicionar ao Total?" dataDxfId="3" totalsRowDxfId="2"/>
    <tableColumn id="4" xr3:uid="{00000000-0010-0000-0400-000004000000}" name="Custo" dataDxfId="1" totalsRowDxfId="0">
      <calculatedColumnFormula>IF(Diversos[[#This Row],[Adicionar ao Total?]]="sim",Diversos[[#This Row],[Custo total]],0)</calculatedColumnFormula>
    </tableColumn>
  </tableColumns>
  <tableStyleInfo name="Planejador de Viagens" showFirstColumn="0" showLastColumn="1" showRowStripes="0" showColumnStripes="0"/>
</table>
</file>

<file path=xl/theme/theme1.xml><?xml version="1.0" encoding="utf-8"?>
<a:theme xmlns:a="http://schemas.openxmlformats.org/drawingml/2006/main" name="Base">
  <a:themeElements>
    <a:clrScheme name="Planejador de Viagens">
      <a:dk1>
        <a:sysClr val="windowText" lastClr="000000"/>
      </a:dk1>
      <a:lt1>
        <a:sysClr val="window" lastClr="FFFFFF"/>
      </a:lt1>
      <a:dk2>
        <a:srgbClr val="505050"/>
      </a:dk2>
      <a:lt2>
        <a:srgbClr val="F0F0F0"/>
      </a:lt2>
      <a:accent1>
        <a:srgbClr val="6FC8F5"/>
      </a:accent1>
      <a:accent2>
        <a:srgbClr val="FF834B"/>
      </a:accent2>
      <a:accent3>
        <a:srgbClr val="7F97B3"/>
      </a:accent3>
      <a:accent4>
        <a:srgbClr val="B16B8E"/>
      </a:accent4>
      <a:accent5>
        <a:srgbClr val="87CB3D"/>
      </a:accent5>
      <a:accent6>
        <a:srgbClr val="F23A00"/>
      </a:accent6>
      <a:hlink>
        <a:srgbClr val="10A5ED"/>
      </a:hlink>
      <a:folHlink>
        <a:srgbClr val="B16B8E"/>
      </a:folHlink>
    </a:clrScheme>
    <a:fontScheme name="Trip Planner">
      <a:majorFont>
        <a:latin typeface="Trebuchet MS"/>
        <a:ea typeface=""/>
        <a:cs typeface=""/>
      </a:majorFont>
      <a:minorFont>
        <a:latin typeface="Trebuchet MS"/>
        <a:ea typeface=""/>
        <a:cs typeface=""/>
      </a:minorFont>
    </a:fontScheme>
    <a:fmtScheme name="Basis">
      <a:fillStyleLst>
        <a:solidFill>
          <a:schemeClr val="phClr"/>
        </a:solidFill>
        <a:solidFill>
          <a:schemeClr val="phClr">
            <a:tint val="55000"/>
            <a:satMod val="130000"/>
          </a:schemeClr>
        </a:solidFill>
        <a:gradFill rotWithShape="1">
          <a:gsLst>
            <a:gs pos="0">
              <a:schemeClr val="phClr"/>
            </a:gs>
            <a:gs pos="90000">
              <a:schemeClr val="phClr">
                <a:shade val="100000"/>
                <a:satMod val="105000"/>
              </a:schemeClr>
            </a:gs>
            <a:gs pos="100000">
              <a:schemeClr val="phClr">
                <a:shade val="80000"/>
                <a:satMod val="120000"/>
              </a:schemeClr>
            </a:gs>
          </a:gsLst>
          <a:path path="circle">
            <a:fillToRect l="100000" t="100000" r="100000" b="100000"/>
          </a:path>
        </a:gradFill>
      </a:fillStyleLst>
      <a:lnStyleLst>
        <a:ln w="100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53975" cap="flat" cmpd="dbl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38100" dist="25400" dir="5400000" rotWithShape="0">
              <a:srgbClr val="000000">
                <a:alpha val="45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45000"/>
              </a:srgbClr>
            </a:outerShdw>
          </a:effectLst>
          <a:scene3d>
            <a:camera prst="orthographicFront">
              <a:rot lat="0" lon="0" rev="0"/>
            </a:camera>
            <a:lightRig rig="brightRoom" dir="t"/>
          </a:scene3d>
          <a:sp3d extrusionH="12700" contourW="25400" prstMaterial="flat">
            <a:bevelT w="63500" h="152400" prst="angle"/>
            <a:contourClr>
              <a:schemeClr val="phClr">
                <a:shade val="27000"/>
                <a:satMod val="120000"/>
              </a:schemeClr>
            </a:contourClr>
          </a:sp3d>
        </a:effectStyle>
      </a:effectStyleLst>
      <a:bgFillStyleLst>
        <a:solidFill>
          <a:schemeClr val="phClr"/>
        </a:solidFill>
        <a:solidFill>
          <a:schemeClr val="phClr">
            <a:tint val="95000"/>
            <a:shade val="95000"/>
            <a:satMod val="140000"/>
          </a:schemeClr>
        </a:solidFill>
        <a:solidFill>
          <a:schemeClr val="phClr">
            <a:tint val="90000"/>
            <a:shade val="85000"/>
            <a:satMod val="160000"/>
            <a:lumMod val="110000"/>
          </a:schemeClr>
        </a:soli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Basis" id="{5665723A-49BA-4B57-8411-A56F8F207965}" vid="{90E45F77-AEFC-46EF-A7C1-5B338C297B02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/>
    <pageSetUpPr fitToPage="1"/>
  </sheetPr>
  <dimension ref="B1:L43"/>
  <sheetViews>
    <sheetView showGridLines="0" tabSelected="1" zoomScale="85" zoomScaleNormal="85" workbookViewId="0">
      <selection activeCell="L15" sqref="L15"/>
    </sheetView>
  </sheetViews>
  <sheetFormatPr defaultRowHeight="22.5" customHeight="1" x14ac:dyDescent="0.3"/>
  <cols>
    <col min="1" max="1" width="1.88671875" customWidth="1"/>
    <col min="2" max="2" width="31" style="5" customWidth="1"/>
    <col min="3" max="3" width="15.44140625" style="12" customWidth="1"/>
    <col min="4" max="4" width="26.6640625" customWidth="1"/>
    <col min="5" max="5" width="27.21875" hidden="1" customWidth="1"/>
    <col min="6" max="6" width="6.88671875" customWidth="1"/>
    <col min="7" max="7" width="2.44140625" customWidth="1"/>
    <col min="8" max="8" width="4.88671875" customWidth="1"/>
    <col min="9" max="9" width="51.88671875" customWidth="1"/>
    <col min="10" max="10" width="2.44140625" customWidth="1"/>
  </cols>
  <sheetData>
    <row r="1" spans="2:12" s="41" customFormat="1" ht="87.75" customHeight="1" x14ac:dyDescent="0.3">
      <c r="B1" s="40"/>
    </row>
    <row r="2" spans="2:12" s="43" customFormat="1" ht="7.5" customHeight="1" x14ac:dyDescent="0.3">
      <c r="B2" s="42"/>
    </row>
    <row r="3" spans="2:12" ht="44.25" customHeight="1" x14ac:dyDescent="0.3">
      <c r="C3"/>
      <c r="G3" s="29"/>
      <c r="H3" s="29"/>
      <c r="I3" s="17" t="s">
        <v>0</v>
      </c>
      <c r="J3" s="29"/>
      <c r="L3" s="1"/>
    </row>
    <row r="4" spans="2:12" ht="44.25" customHeight="1" x14ac:dyDescent="0.3">
      <c r="C4"/>
      <c r="G4" s="18"/>
      <c r="H4" s="18"/>
      <c r="I4" s="19" t="s">
        <v>39</v>
      </c>
      <c r="J4" s="18"/>
    </row>
    <row r="5" spans="2:12" ht="36.75" customHeight="1" x14ac:dyDescent="0.3">
      <c r="C5"/>
      <c r="G5" s="20"/>
      <c r="H5" s="20"/>
      <c r="I5" s="20"/>
      <c r="J5" s="20"/>
    </row>
    <row r="6" spans="2:12" ht="38.25" customHeight="1" thickBot="1" x14ac:dyDescent="0.4">
      <c r="B6" s="36" t="s">
        <v>1</v>
      </c>
      <c r="C6" s="37"/>
      <c r="D6" s="38" t="s">
        <v>2</v>
      </c>
      <c r="G6" s="20"/>
      <c r="H6" s="30" t="s">
        <v>3</v>
      </c>
      <c r="I6" s="31"/>
      <c r="J6" s="20"/>
    </row>
    <row r="7" spans="2:12" ht="22.5" customHeight="1" thickBot="1" x14ac:dyDescent="0.35">
      <c r="B7" s="4">
        <v>3</v>
      </c>
      <c r="C7" s="37"/>
      <c r="D7" s="8">
        <v>10</v>
      </c>
      <c r="G7" s="20"/>
      <c r="H7" s="32" t="s">
        <v>4</v>
      </c>
      <c r="I7" s="44" t="s">
        <v>5</v>
      </c>
      <c r="J7" s="20"/>
    </row>
    <row r="8" spans="2:12" ht="25.5" customHeight="1" x14ac:dyDescent="0.3">
      <c r="B8" s="39"/>
      <c r="C8" s="37"/>
      <c r="D8" s="37"/>
      <c r="G8" s="20"/>
      <c r="H8" s="33"/>
      <c r="I8" s="44"/>
      <c r="J8" s="20"/>
    </row>
    <row r="9" spans="2:12" ht="22.5" customHeight="1" thickBot="1" x14ac:dyDescent="0.4">
      <c r="B9" s="36" t="s">
        <v>6</v>
      </c>
      <c r="C9" s="37"/>
      <c r="D9" s="36" t="s">
        <v>7</v>
      </c>
      <c r="G9" s="20"/>
      <c r="H9" s="34" t="s">
        <v>8</v>
      </c>
      <c r="I9" s="44" t="s">
        <v>40</v>
      </c>
      <c r="J9" s="20"/>
    </row>
    <row r="10" spans="2:12" ht="22.5" customHeight="1" thickBot="1" x14ac:dyDescent="0.35">
      <c r="B10" s="25">
        <f>IF(Adicionar_Combustível="sim",Total_com_Combustível,0)+IF(Adicionar_Passagens="sim",Total_com_Passagens,0)+IF(Adicionar_Refeições="sim",Total_com_Refeições,0)+IF(Adicionar_Hospedagem="sim",Total_com_Hospedagem,0)+Total_com_Entretenimento</f>
        <v>9630</v>
      </c>
      <c r="C10" s="37"/>
      <c r="D10" s="14">
        <f>IFERROR(Custo_Total_da_Viagem/Total_de_Viajantes,"")</f>
        <v>3210</v>
      </c>
      <c r="E10" s="1"/>
      <c r="G10" s="20"/>
      <c r="H10" s="35"/>
      <c r="I10" s="44"/>
      <c r="J10" s="20"/>
    </row>
    <row r="11" spans="2:12" ht="22.5" customHeight="1" x14ac:dyDescent="0.3">
      <c r="C11"/>
      <c r="G11" s="20"/>
      <c r="H11" s="31"/>
      <c r="I11" s="44"/>
      <c r="J11" s="20"/>
    </row>
    <row r="12" spans="2:12" ht="22.5" customHeight="1" x14ac:dyDescent="0.3">
      <c r="C12"/>
      <c r="G12" s="20"/>
      <c r="H12" s="34" t="s">
        <v>9</v>
      </c>
      <c r="I12" s="44" t="s">
        <v>41</v>
      </c>
      <c r="J12" s="20"/>
    </row>
    <row r="13" spans="2:12" ht="22.5" customHeight="1" thickBot="1" x14ac:dyDescent="0.4">
      <c r="B13" s="26" t="s">
        <v>10</v>
      </c>
      <c r="C13" s="27" t="s">
        <v>11</v>
      </c>
      <c r="D13" s="28" t="s">
        <v>12</v>
      </c>
      <c r="G13" s="20"/>
      <c r="H13" s="35"/>
      <c r="I13" s="44"/>
      <c r="J13" s="20"/>
    </row>
    <row r="14" spans="2:12" ht="22.5" customHeight="1" x14ac:dyDescent="0.3">
      <c r="B14" s="9" t="s">
        <v>13</v>
      </c>
      <c r="C14" s="10">
        <v>690</v>
      </c>
      <c r="D14" s="47" t="s">
        <v>42</v>
      </c>
      <c r="G14" s="20"/>
      <c r="H14" s="31"/>
      <c r="I14" s="44"/>
      <c r="J14" s="20"/>
    </row>
    <row r="15" spans="2:12" ht="22.5" customHeight="1" x14ac:dyDescent="0.3">
      <c r="B15" s="5" t="s">
        <v>14</v>
      </c>
      <c r="C15">
        <v>21</v>
      </c>
      <c r="D15" s="48"/>
      <c r="G15" s="20"/>
      <c r="H15" s="31"/>
      <c r="I15" s="44"/>
      <c r="J15" s="20"/>
    </row>
    <row r="16" spans="2:12" ht="22.5" customHeight="1" x14ac:dyDescent="0.3">
      <c r="B16" s="5" t="s">
        <v>15</v>
      </c>
      <c r="C16" s="12">
        <v>4.12</v>
      </c>
      <c r="D16" s="48"/>
      <c r="G16" s="20"/>
      <c r="H16" s="31"/>
      <c r="I16" s="44"/>
      <c r="J16" s="20"/>
    </row>
    <row r="17" spans="2:10" ht="22.5" customHeight="1" thickBot="1" x14ac:dyDescent="0.35">
      <c r="B17" s="5" t="s">
        <v>16</v>
      </c>
      <c r="C17">
        <v>1</v>
      </c>
      <c r="D17" s="49"/>
      <c r="G17" s="20"/>
      <c r="H17" s="21"/>
      <c r="I17" s="51"/>
      <c r="J17" s="20"/>
    </row>
    <row r="18" spans="2:10" ht="22.5" customHeight="1" thickBot="1" x14ac:dyDescent="0.35">
      <c r="B18" s="5" t="s">
        <v>17</v>
      </c>
      <c r="C18" s="12">
        <f>((C14/C15)*C16)*C17</f>
        <v>135.37142857142857</v>
      </c>
      <c r="D18" s="3"/>
      <c r="G18" s="20"/>
      <c r="H18" s="20"/>
      <c r="I18" s="51"/>
      <c r="J18" s="20"/>
    </row>
    <row r="19" spans="2:10" ht="22.5" customHeight="1" x14ac:dyDescent="0.3">
      <c r="C19" s="7"/>
      <c r="D19" s="7"/>
      <c r="G19" s="20"/>
      <c r="H19" s="22"/>
      <c r="I19" s="23"/>
      <c r="J19" s="20"/>
    </row>
    <row r="20" spans="2:10" ht="22.5" customHeight="1" thickBot="1" x14ac:dyDescent="0.35">
      <c r="B20" s="26" t="s">
        <v>18</v>
      </c>
      <c r="C20" s="26" t="s">
        <v>11</v>
      </c>
      <c r="D20" s="26" t="s">
        <v>12</v>
      </c>
      <c r="G20" s="20"/>
      <c r="H20" s="22"/>
      <c r="I20" s="24"/>
      <c r="J20" s="20"/>
    </row>
    <row r="21" spans="2:10" ht="22.5" customHeight="1" x14ac:dyDescent="0.3">
      <c r="B21" s="9" t="s">
        <v>19</v>
      </c>
      <c r="C21" s="13">
        <v>440</v>
      </c>
      <c r="D21" s="45" t="s">
        <v>43</v>
      </c>
      <c r="G21" s="20"/>
      <c r="H21" s="20"/>
      <c r="I21" s="24"/>
      <c r="J21" s="20"/>
    </row>
    <row r="22" spans="2:10" ht="22.5" customHeight="1" thickBot="1" x14ac:dyDescent="0.35">
      <c r="B22" s="5" t="s">
        <v>20</v>
      </c>
      <c r="C22" s="12">
        <v>960</v>
      </c>
      <c r="D22" s="46"/>
      <c r="G22" s="20"/>
      <c r="H22" s="24"/>
      <c r="I22" s="20"/>
      <c r="J22" s="20"/>
    </row>
    <row r="23" spans="2:10" ht="22.5" customHeight="1" thickBot="1" x14ac:dyDescent="0.35">
      <c r="B23" s="5" t="s">
        <v>17</v>
      </c>
      <c r="C23" s="12">
        <f>(C21*Total_de_Viajantes)+C22</f>
        <v>2280</v>
      </c>
      <c r="D23" s="3"/>
      <c r="G23" s="20"/>
      <c r="H23" s="24"/>
      <c r="I23" s="24"/>
      <c r="J23" s="20"/>
    </row>
    <row r="24" spans="2:10" ht="22.5" customHeight="1" x14ac:dyDescent="0.3">
      <c r="C24" s="7"/>
      <c r="D24" s="7"/>
      <c r="G24" s="20"/>
      <c r="H24" s="20"/>
      <c r="I24" s="24"/>
      <c r="J24" s="20"/>
    </row>
    <row r="25" spans="2:10" ht="22.5" customHeight="1" thickBot="1" x14ac:dyDescent="0.35">
      <c r="B25" s="26" t="s">
        <v>21</v>
      </c>
      <c r="C25" s="26" t="s">
        <v>11</v>
      </c>
      <c r="D25" s="26" t="s">
        <v>12</v>
      </c>
      <c r="G25" s="20"/>
      <c r="H25" s="20"/>
      <c r="I25" s="24"/>
      <c r="J25" s="20"/>
    </row>
    <row r="26" spans="2:10" ht="22.5" customHeight="1" x14ac:dyDescent="0.3">
      <c r="B26" s="9" t="s">
        <v>22</v>
      </c>
      <c r="C26" s="13">
        <v>20</v>
      </c>
      <c r="D26" s="45" t="s">
        <v>43</v>
      </c>
      <c r="G26" s="20"/>
      <c r="H26" s="20"/>
      <c r="I26" s="20"/>
      <c r="J26" s="20"/>
    </row>
    <row r="27" spans="2:10" ht="22.5" customHeight="1" thickBot="1" x14ac:dyDescent="0.35">
      <c r="B27" s="5" t="s">
        <v>23</v>
      </c>
      <c r="C27">
        <v>3</v>
      </c>
      <c r="D27" s="46"/>
      <c r="G27" s="20"/>
      <c r="H27" s="20"/>
      <c r="I27" s="20"/>
      <c r="J27" s="20"/>
    </row>
    <row r="28" spans="2:10" ht="22.5" customHeight="1" thickBot="1" x14ac:dyDescent="0.35">
      <c r="B28" s="5" t="s">
        <v>17</v>
      </c>
      <c r="C28" s="12">
        <f>((C27*Total_de_Viajantes)*C26)*Comprimento</f>
        <v>1800</v>
      </c>
      <c r="D28" s="3"/>
      <c r="G28" s="20"/>
      <c r="H28" s="20"/>
      <c r="I28" s="20"/>
      <c r="J28" s="20"/>
    </row>
    <row r="29" spans="2:10" ht="22.5" customHeight="1" x14ac:dyDescent="0.3">
      <c r="C29" s="7"/>
      <c r="D29" s="7"/>
      <c r="G29" s="20"/>
      <c r="H29" s="20"/>
      <c r="I29" s="20"/>
      <c r="J29" s="20"/>
    </row>
    <row r="30" spans="2:10" ht="22.5" customHeight="1" thickBot="1" x14ac:dyDescent="0.35">
      <c r="B30" s="26" t="s">
        <v>24</v>
      </c>
      <c r="C30" s="26" t="s">
        <v>11</v>
      </c>
      <c r="D30" s="26" t="s">
        <v>12</v>
      </c>
      <c r="G30" s="20"/>
      <c r="H30" s="20"/>
      <c r="I30" s="20"/>
      <c r="J30" s="20"/>
    </row>
    <row r="31" spans="2:10" ht="22.5" customHeight="1" x14ac:dyDescent="0.3">
      <c r="B31" s="9" t="s">
        <v>25</v>
      </c>
      <c r="C31" s="13">
        <v>220</v>
      </c>
      <c r="D31" s="45" t="s">
        <v>43</v>
      </c>
      <c r="G31" s="20"/>
      <c r="H31" s="20"/>
      <c r="I31" s="20"/>
      <c r="J31" s="20"/>
    </row>
    <row r="32" spans="2:10" ht="22.5" customHeight="1" x14ac:dyDescent="0.3">
      <c r="B32" s="5" t="s">
        <v>26</v>
      </c>
      <c r="C32">
        <v>6</v>
      </c>
      <c r="D32" s="50"/>
      <c r="G32" s="20"/>
      <c r="H32" s="20"/>
      <c r="I32" s="20"/>
      <c r="J32" s="20"/>
    </row>
    <row r="33" spans="2:10" ht="22.5" customHeight="1" x14ac:dyDescent="0.3">
      <c r="B33" s="5" t="s">
        <v>27</v>
      </c>
      <c r="C33">
        <v>3</v>
      </c>
      <c r="D33" s="50"/>
      <c r="G33" s="20"/>
      <c r="H33" s="20"/>
      <c r="I33" s="20"/>
      <c r="J33" s="20"/>
    </row>
    <row r="34" spans="2:10" ht="22.5" customHeight="1" x14ac:dyDescent="0.3">
      <c r="B34" s="5" t="s">
        <v>28</v>
      </c>
      <c r="C34" s="12">
        <v>40</v>
      </c>
      <c r="D34" s="50"/>
      <c r="G34" s="20"/>
      <c r="H34" s="20"/>
      <c r="I34" s="20"/>
      <c r="J34" s="20"/>
    </row>
    <row r="35" spans="2:10" ht="22.5" customHeight="1" thickBot="1" x14ac:dyDescent="0.35">
      <c r="B35" s="5" t="s">
        <v>29</v>
      </c>
      <c r="C35" s="12">
        <v>20</v>
      </c>
      <c r="D35" s="46"/>
      <c r="G35" s="20"/>
      <c r="H35" s="20"/>
      <c r="I35" s="20"/>
      <c r="J35" s="20"/>
    </row>
    <row r="36" spans="2:10" ht="22.5" customHeight="1" thickBot="1" x14ac:dyDescent="0.35">
      <c r="B36" s="5" t="s">
        <v>17</v>
      </c>
      <c r="C36" s="12">
        <f>((C31+C34+C35)*C32)*C33</f>
        <v>5040</v>
      </c>
      <c r="D36" s="3"/>
      <c r="G36" s="20"/>
      <c r="H36" s="20"/>
      <c r="I36" s="20"/>
      <c r="J36" s="20"/>
    </row>
    <row r="37" spans="2:10" ht="22.5" customHeight="1" x14ac:dyDescent="0.3">
      <c r="C37" s="7"/>
      <c r="D37" s="7"/>
      <c r="G37" s="20"/>
      <c r="H37" s="20"/>
      <c r="I37" s="20"/>
      <c r="J37" s="20"/>
    </row>
    <row r="38" spans="2:10" ht="22.5" customHeight="1" thickBot="1" x14ac:dyDescent="0.35">
      <c r="B38" s="26" t="s">
        <v>30</v>
      </c>
      <c r="C38" s="26" t="s">
        <v>31</v>
      </c>
      <c r="D38" s="26" t="s">
        <v>32</v>
      </c>
      <c r="E38" s="15" t="s">
        <v>33</v>
      </c>
      <c r="G38" s="20"/>
      <c r="H38" s="20"/>
      <c r="I38" s="20"/>
      <c r="J38" s="20"/>
    </row>
    <row r="39" spans="2:10" ht="22.5" customHeight="1" x14ac:dyDescent="0.3">
      <c r="B39" s="9" t="s">
        <v>34</v>
      </c>
      <c r="C39" s="13">
        <f>100*Total_de_Viajantes</f>
        <v>300</v>
      </c>
      <c r="D39" s="11"/>
      <c r="E39" s="11">
        <f>IF(Diversos[[#This Row],[Adicionar ao Total?]]="sim",Diversos[[#This Row],[Custo total]],0)</f>
        <v>0</v>
      </c>
      <c r="F39" s="2"/>
      <c r="G39" s="20"/>
      <c r="H39" s="20"/>
      <c r="I39" s="20"/>
      <c r="J39" s="20"/>
    </row>
    <row r="40" spans="2:10" ht="22.5" customHeight="1" x14ac:dyDescent="0.3">
      <c r="B40" s="5" t="s">
        <v>35</v>
      </c>
      <c r="C40" s="12">
        <v>200</v>
      </c>
      <c r="D40" s="6" t="s">
        <v>43</v>
      </c>
      <c r="E40" s="6">
        <f>IF(Diversos[[#This Row],[Adicionar ao Total?]]="sim",Diversos[[#This Row],[Custo total]],0)</f>
        <v>200</v>
      </c>
      <c r="F40" s="2"/>
      <c r="G40" s="20"/>
      <c r="H40" s="20"/>
      <c r="I40" s="20"/>
      <c r="J40" s="20"/>
    </row>
    <row r="41" spans="2:10" ht="22.5" customHeight="1" x14ac:dyDescent="0.3">
      <c r="B41" s="5" t="s">
        <v>36</v>
      </c>
      <c r="C41" s="12">
        <v>160</v>
      </c>
      <c r="D41" s="6" t="s">
        <v>43</v>
      </c>
      <c r="E41" s="6">
        <f>IF(Diversos[[#This Row],[Adicionar ao Total?]]="sim",Diversos[[#This Row],[Custo total]],0)</f>
        <v>160</v>
      </c>
      <c r="F41" s="2"/>
      <c r="G41" s="20"/>
      <c r="H41" s="20"/>
      <c r="I41" s="20"/>
      <c r="J41" s="20"/>
    </row>
    <row r="42" spans="2:10" ht="22.5" customHeight="1" x14ac:dyDescent="0.3">
      <c r="B42" s="5" t="s">
        <v>37</v>
      </c>
      <c r="C42" s="12">
        <f>50*Total_de_Viajantes</f>
        <v>150</v>
      </c>
      <c r="D42" s="6" t="s">
        <v>43</v>
      </c>
      <c r="E42" s="6">
        <f>IF(Diversos[[#This Row],[Adicionar ao Total?]]="sim",Diversos[[#This Row],[Custo total]],0)</f>
        <v>150</v>
      </c>
      <c r="F42" s="2"/>
      <c r="G42" s="20"/>
      <c r="H42" s="20"/>
      <c r="I42" s="20"/>
      <c r="J42" s="20"/>
    </row>
    <row r="43" spans="2:10" ht="22.5" customHeight="1" x14ac:dyDescent="0.3">
      <c r="B43" s="5" t="s">
        <v>38</v>
      </c>
      <c r="C43" s="12">
        <f>SUBTOTAL(109,Diversos[Custo])</f>
        <v>510</v>
      </c>
      <c r="D43" s="6"/>
      <c r="E43" s="16"/>
      <c r="G43" s="20"/>
      <c r="H43" s="20"/>
      <c r="I43" s="20"/>
      <c r="J43" s="20"/>
    </row>
  </sheetData>
  <mergeCells count="8">
    <mergeCell ref="I7:I8"/>
    <mergeCell ref="D21:D22"/>
    <mergeCell ref="D14:D17"/>
    <mergeCell ref="D31:D35"/>
    <mergeCell ref="D26:D27"/>
    <mergeCell ref="I9:I11"/>
    <mergeCell ref="I12:I16"/>
    <mergeCell ref="I17:I18"/>
  </mergeCells>
  <pageMargins left="0.25" right="0.25" top="0.75" bottom="0.75" header="0.3" footer="0.3"/>
  <pageSetup paperSize="9" scale="67" fitToHeight="0" orientation="portrait" r:id="rId1"/>
  <ignoredErrors>
    <ignoredError sqref="H7:H10 H12:H13" numberStoredAsText="1"/>
  </ignoredErrors>
  <drawing r:id="rId2"/>
  <tableParts count="5">
    <tablePart r:id="rId3"/>
    <tablePart r:id="rId4"/>
    <tablePart r:id="rId5"/>
    <tablePart r:id="rId6"/>
    <tablePart r:id="rId7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12</vt:i4>
      </vt:variant>
    </vt:vector>
  </HeadingPairs>
  <TitlesOfParts>
    <vt:vector size="13" baseType="lpstr">
      <vt:lpstr>Planejador de Viagens</vt:lpstr>
      <vt:lpstr>Adicionar_Combustível</vt:lpstr>
      <vt:lpstr>Adicionar_Hospedagem</vt:lpstr>
      <vt:lpstr>Adicionar_Passagens</vt:lpstr>
      <vt:lpstr>Adicionar_Refeições</vt:lpstr>
      <vt:lpstr>Comprimento</vt:lpstr>
      <vt:lpstr>Custo_Total_da_Viagem</vt:lpstr>
      <vt:lpstr>Total_com_Combustível</vt:lpstr>
      <vt:lpstr>Total_com_Entretenimento</vt:lpstr>
      <vt:lpstr>Total_com_Hospedagem</vt:lpstr>
      <vt:lpstr>Total_com_Passagens</vt:lpstr>
      <vt:lpstr>Total_com_Refeições</vt:lpstr>
      <vt:lpstr>Total_de_Viajantes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Francysco Alcylandyo</cp:lastModifiedBy>
  <cp:revision/>
  <dcterms:created xsi:type="dcterms:W3CDTF">2013-03-20T17:02:19Z</dcterms:created>
  <dcterms:modified xsi:type="dcterms:W3CDTF">2024-06-24T14:55:40Z</dcterms:modified>
</cp:coreProperties>
</file>