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imelineCaches/timelineCache1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imelines/timeline1.xml" ContentType="application/vnd.ms-excel.timelin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lcil\Desktop\Planilhas\"/>
    </mc:Choice>
  </mc:AlternateContent>
  <xr:revisionPtr revIDLastSave="0" documentId="13_ncr:1_{3DEAF58D-35A1-4122-BA2D-8B1B62259BB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esumo" sheetId="7" r:id="rId1"/>
    <sheet name="Painel" sheetId="8" r:id="rId2"/>
    <sheet name="Informações" sheetId="3" r:id="rId3"/>
    <sheet name="Curso Excel Supremo" sheetId="9" r:id="rId4"/>
  </sheets>
  <definedNames>
    <definedName name="_xlnm._FilterDatabase" localSheetId="2" hidden="1">Informações!$A$5:$K$5</definedName>
    <definedName name="NativeTimeline_Data_do_afastamento">#N/A</definedName>
    <definedName name="SegmentaçãodeDados_Dias_da_Semana">#N/A</definedName>
    <definedName name="SegmentaçãodeDados_Nome_do_Funcionário">#N/A</definedName>
  </definedNames>
  <calcPr calcId="191029"/>
  <pivotCaches>
    <pivotCache cacheId="8" r:id="rId5"/>
  </pivotCaches>
  <extLst>
    <ext xmlns:x14="http://schemas.microsoft.com/office/spreadsheetml/2009/9/main" uri="{BBE1A952-AA13-448e-AADC-164F8A28A991}">
      <x14:slicerCaches>
        <x14:slicerCache r:id="rId6"/>
        <x14:slicerCache r:id="rId7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8"/>
      </x15:timelineCacheRef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3" l="1"/>
  <c r="E8" i="3"/>
  <c r="I8" i="3"/>
  <c r="J8" i="3"/>
  <c r="H17" i="3"/>
  <c r="E17" i="3"/>
  <c r="I17" i="3"/>
  <c r="J17" i="3"/>
  <c r="J7" i="3"/>
  <c r="J9" i="3"/>
  <c r="J10" i="3"/>
  <c r="J11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7" i="3"/>
  <c r="J28" i="3"/>
  <c r="H9" i="3"/>
  <c r="H10" i="3"/>
  <c r="E9" i="3"/>
  <c r="I9" i="3"/>
  <c r="H7" i="3"/>
  <c r="E7" i="3"/>
  <c r="I7" i="3"/>
  <c r="H14" i="3"/>
  <c r="E14" i="3"/>
  <c r="I14" i="3"/>
  <c r="H24" i="3"/>
  <c r="E24" i="3"/>
  <c r="I24" i="3"/>
  <c r="H12" i="3"/>
  <c r="E12" i="3"/>
  <c r="I12" i="3"/>
  <c r="H28" i="3"/>
  <c r="H29" i="3"/>
  <c r="H30" i="3"/>
  <c r="I29" i="3"/>
  <c r="I30" i="3"/>
  <c r="E28" i="3"/>
  <c r="E29" i="3"/>
  <c r="E30" i="3"/>
  <c r="I28" i="3"/>
  <c r="H11" i="3"/>
  <c r="H13" i="3"/>
  <c r="H15" i="3"/>
  <c r="H16" i="3"/>
  <c r="H18" i="3"/>
  <c r="H19" i="3"/>
  <c r="H20" i="3"/>
  <c r="H21" i="3"/>
  <c r="H22" i="3"/>
  <c r="H23" i="3"/>
  <c r="H25" i="3"/>
  <c r="H26" i="3"/>
  <c r="H27" i="3"/>
  <c r="H6" i="3"/>
  <c r="I10" i="3"/>
  <c r="I11" i="3"/>
  <c r="I13" i="3"/>
  <c r="I15" i="3"/>
  <c r="I16" i="3"/>
  <c r="I18" i="3"/>
  <c r="I19" i="3"/>
  <c r="I20" i="3"/>
  <c r="I21" i="3"/>
  <c r="I22" i="3"/>
  <c r="I23" i="3"/>
  <c r="I25" i="3"/>
  <c r="I26" i="3"/>
  <c r="I27" i="3"/>
  <c r="I6" i="3"/>
  <c r="J6" i="3" l="1"/>
  <c r="E21" i="3"/>
  <c r="E23" i="3"/>
  <c r="E6" i="3"/>
  <c r="E22" i="3"/>
  <c r="E27" i="3"/>
  <c r="E10" i="3"/>
  <c r="E13" i="3"/>
  <c r="E20" i="3"/>
  <c r="E15" i="3"/>
  <c r="E18" i="3"/>
  <c r="E11" i="3"/>
  <c r="E25" i="3"/>
  <c r="E26" i="3"/>
  <c r="E16" i="3"/>
  <c r="E19" i="3"/>
</calcChain>
</file>

<file path=xl/sharedStrings.xml><?xml version="1.0" encoding="utf-8"?>
<sst xmlns="http://schemas.openxmlformats.org/spreadsheetml/2006/main" count="110" uniqueCount="39">
  <si>
    <t>ADRIANO RECO</t>
  </si>
  <si>
    <t>ADEWILSON</t>
  </si>
  <si>
    <t xml:space="preserve">ALEX </t>
  </si>
  <si>
    <t xml:space="preserve">EWERTON </t>
  </si>
  <si>
    <t xml:space="preserve">FABRÍCIO </t>
  </si>
  <si>
    <t>Unidade</t>
  </si>
  <si>
    <t>Nome do Funcionário</t>
  </si>
  <si>
    <t>Data do retorno</t>
  </si>
  <si>
    <t>Observações</t>
  </si>
  <si>
    <t>Data do afastamento</t>
  </si>
  <si>
    <t xml:space="preserve">Mês referência </t>
  </si>
  <si>
    <t>S. José do Rio Preto</t>
  </si>
  <si>
    <t>Dias Afastado</t>
  </si>
  <si>
    <t>Dias da Semana</t>
  </si>
  <si>
    <t>Rótulos de Linha</t>
  </si>
  <si>
    <t>Total Geral</t>
  </si>
  <si>
    <t>Soma de Dias Afastado</t>
  </si>
  <si>
    <t>GUSTAVO</t>
  </si>
  <si>
    <t>JOSIANE</t>
  </si>
  <si>
    <t>ROSA</t>
  </si>
  <si>
    <t>THIAGO</t>
  </si>
  <si>
    <t>Dados de Afastamento</t>
  </si>
  <si>
    <t>Saída</t>
  </si>
  <si>
    <t>Retorno</t>
  </si>
  <si>
    <t>Período Ausente</t>
  </si>
  <si>
    <t>Horas</t>
  </si>
  <si>
    <t>Uchoa</t>
  </si>
  <si>
    <t>JOSÉ SEBASTIÃO</t>
  </si>
  <si>
    <t>JOÃO PAULO</t>
  </si>
  <si>
    <t>ANDREZA</t>
  </si>
  <si>
    <t>IEDA</t>
  </si>
  <si>
    <t>VICTOR</t>
  </si>
  <si>
    <t>SIDNO</t>
  </si>
  <si>
    <t>ADRIANO MENDES</t>
  </si>
  <si>
    <t>KALEB</t>
  </si>
  <si>
    <t>(vazio)</t>
  </si>
  <si>
    <t>Soma de Período Ausente</t>
  </si>
  <si>
    <t>Telefone: (88)98184-2049</t>
  </si>
  <si>
    <t>Tire suas dúvidas sobre o Excel Supremo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</si>
</sst>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h]:mm:ss;@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24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49" fontId="3" fillId="2" borderId="4" xfId="0" applyNumberFormat="1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9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5" fontId="0" fillId="0" borderId="0" xfId="0" applyNumberFormat="1"/>
    <xf numFmtId="0" fontId="5" fillId="0" borderId="0" xfId="0" applyFont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0" borderId="0" xfId="0" applyNumberFormat="1"/>
  </cellXfs>
  <cellStyles count="2">
    <cellStyle name="Normal" xfId="0" builtinId="0"/>
    <cellStyle name="Normal 2" xfId="1" xr:uid="{00000000-0005-0000-0000-000001000000}"/>
  </cellStyles>
  <dxfs count="16"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h:mm;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h:mm;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1/relationships/timelineCache" Target="timelineCaches/timelineCach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openxmlformats.org/officeDocument/2006/relationships/sharedStrings" Target="sharedStrings.xml"/><Relationship Id="rId5" Type="http://schemas.openxmlformats.org/officeDocument/2006/relationships/pivotCacheDefinition" Target="pivotCache/pivotCacheDefinition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[Indicador de Atestados - leda1.xlsx]Resumo!Tabela dinâmica1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AFastamento por dias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rgbClr val="0070C0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Resumo!$B$3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rgbClr val="0070C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Resumo!$A$4:$A$22</c:f>
              <c:strCache>
                <c:ptCount val="18"/>
                <c:pt idx="0">
                  <c:v>ADEWILSON</c:v>
                </c:pt>
                <c:pt idx="1">
                  <c:v>ADRIANO MENDES</c:v>
                </c:pt>
                <c:pt idx="2">
                  <c:v>ADRIANO RECO</c:v>
                </c:pt>
                <c:pt idx="3">
                  <c:v>ALEX </c:v>
                </c:pt>
                <c:pt idx="4">
                  <c:v>ANDREZA</c:v>
                </c:pt>
                <c:pt idx="5">
                  <c:v>EWERTON </c:v>
                </c:pt>
                <c:pt idx="6">
                  <c:v>FABRÍCIO </c:v>
                </c:pt>
                <c:pt idx="7">
                  <c:v>GUSTAVO</c:v>
                </c:pt>
                <c:pt idx="8">
                  <c:v>IEDA</c:v>
                </c:pt>
                <c:pt idx="9">
                  <c:v>JOÃO PAULO</c:v>
                </c:pt>
                <c:pt idx="10">
                  <c:v>JOSÉ SEBASTIÃO</c:v>
                </c:pt>
                <c:pt idx="11">
                  <c:v>JOSIANE</c:v>
                </c:pt>
                <c:pt idx="12">
                  <c:v>KALEB</c:v>
                </c:pt>
                <c:pt idx="13">
                  <c:v>ROSA</c:v>
                </c:pt>
                <c:pt idx="14">
                  <c:v>SIDNO</c:v>
                </c:pt>
                <c:pt idx="15">
                  <c:v>THIAGO</c:v>
                </c:pt>
                <c:pt idx="16">
                  <c:v>VICTOR</c:v>
                </c:pt>
                <c:pt idx="17">
                  <c:v>(vazio)</c:v>
                </c:pt>
              </c:strCache>
            </c:strRef>
          </c:cat>
          <c:val>
            <c:numRef>
              <c:f>Resumo!$B$4:$B$22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58-4692-978D-7DDEE3F7044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1706768"/>
        <c:axId val="71710512"/>
      </c:barChart>
      <c:catAx>
        <c:axId val="71706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1710512"/>
        <c:crosses val="autoZero"/>
        <c:auto val="1"/>
        <c:lblAlgn val="ctr"/>
        <c:lblOffset val="100"/>
        <c:noMultiLvlLbl val="0"/>
      </c:catAx>
      <c:valAx>
        <c:axId val="717105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1706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[Indicador de Atestados - leda1.xlsx]Resumo!Tabela dinâmica2</c:name>
    <c:fmtId val="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Periodo</a:t>
            </a:r>
            <a:r>
              <a:rPr lang="en-US" baseline="0"/>
              <a:t> afastados por horas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Resumo!$R$4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414-464F-BB00-2637DAB78BF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414-464F-BB00-2637DAB78BF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414-464F-BB00-2637DAB78BF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414-464F-BB00-2637DAB78BF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414-464F-BB00-2637DAB78BF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414-464F-BB00-2637DAB78BF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414-464F-BB00-2637DAB78BF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414-464F-BB00-2637DAB78BF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414-464F-BB00-2637DAB78BF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414-464F-BB00-2637DAB78BF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414-464F-BB00-2637DAB78BF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4414-464F-BB00-2637DAB78BF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4414-464F-BB00-2637DAB78BFA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4414-464F-BB00-2637DAB78BFA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4414-464F-BB00-2637DAB78BFA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4414-464F-BB00-2637DAB78BFA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4414-464F-BB00-2637DAB78BFA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4414-464F-BB00-2637DAB78BF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Resumo!$Q$5:$Q$23</c:f>
              <c:strCache>
                <c:ptCount val="18"/>
                <c:pt idx="0">
                  <c:v>ADEWILSON</c:v>
                </c:pt>
                <c:pt idx="1">
                  <c:v>ADRIANO MENDES</c:v>
                </c:pt>
                <c:pt idx="2">
                  <c:v>ADRIANO RECO</c:v>
                </c:pt>
                <c:pt idx="3">
                  <c:v>ALEX </c:v>
                </c:pt>
                <c:pt idx="4">
                  <c:v>ANDREZA</c:v>
                </c:pt>
                <c:pt idx="5">
                  <c:v>EWERTON </c:v>
                </c:pt>
                <c:pt idx="6">
                  <c:v>FABRÍCIO </c:v>
                </c:pt>
                <c:pt idx="7">
                  <c:v>GUSTAVO</c:v>
                </c:pt>
                <c:pt idx="8">
                  <c:v>IEDA</c:v>
                </c:pt>
                <c:pt idx="9">
                  <c:v>JOÃO PAULO</c:v>
                </c:pt>
                <c:pt idx="10">
                  <c:v>JOSÉ SEBASTIÃO</c:v>
                </c:pt>
                <c:pt idx="11">
                  <c:v>JOSIANE</c:v>
                </c:pt>
                <c:pt idx="12">
                  <c:v>KALEB</c:v>
                </c:pt>
                <c:pt idx="13">
                  <c:v>ROSA</c:v>
                </c:pt>
                <c:pt idx="14">
                  <c:v>SIDNO</c:v>
                </c:pt>
                <c:pt idx="15">
                  <c:v>THIAGO</c:v>
                </c:pt>
                <c:pt idx="16">
                  <c:v>VICTOR</c:v>
                </c:pt>
                <c:pt idx="17">
                  <c:v>(vazio)</c:v>
                </c:pt>
              </c:strCache>
            </c:strRef>
          </c:cat>
          <c:val>
            <c:numRef>
              <c:f>Resumo!$R$5:$R$23</c:f>
              <c:numCache>
                <c:formatCode>[h]:mm:ss;@</c:formatCode>
                <c:ptCount val="18"/>
                <c:pt idx="0">
                  <c:v>0.125</c:v>
                </c:pt>
                <c:pt idx="1">
                  <c:v>7.6388888888888895E-2</c:v>
                </c:pt>
                <c:pt idx="2">
                  <c:v>0</c:v>
                </c:pt>
                <c:pt idx="3">
                  <c:v>3.8194444444444448E-2</c:v>
                </c:pt>
                <c:pt idx="4">
                  <c:v>4.8611111111111112E-2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2.0833333333333332E-2</c:v>
                </c:pt>
                <c:pt idx="9">
                  <c:v>0</c:v>
                </c:pt>
                <c:pt idx="10">
                  <c:v>3.6111111111111108E-2</c:v>
                </c:pt>
                <c:pt idx="11">
                  <c:v>4.8611111111111112E-2</c:v>
                </c:pt>
                <c:pt idx="12">
                  <c:v>0.10416666666666667</c:v>
                </c:pt>
                <c:pt idx="13">
                  <c:v>0.17708333333333334</c:v>
                </c:pt>
                <c:pt idx="14">
                  <c:v>2.0833333333333332E-2</c:v>
                </c:pt>
                <c:pt idx="15">
                  <c:v>0.12847222222222221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E6-4499-9453-C267C32D5D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hyperlink" Target="https://wa.me/5588981842049?text=Vim%20da%20Planilha%20atestados%20gr%C3%A1tis%2C%20queria%20saber%20mais%20sobre%20o%20Excel%20Supremo" TargetMode="Externa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426720</xdr:colOff>
      <xdr:row>1</xdr:row>
      <xdr:rowOff>177165</xdr:rowOff>
    </xdr:from>
    <xdr:to>
      <xdr:col>12</xdr:col>
      <xdr:colOff>327660</xdr:colOff>
      <xdr:row>16</xdr:row>
      <xdr:rowOff>108585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423674B-C757-48E6-8956-1AD92D3C54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401004</xdr:colOff>
      <xdr:row>16</xdr:row>
      <xdr:rowOff>137160</xdr:rowOff>
    </xdr:from>
    <xdr:to>
      <xdr:col>12</xdr:col>
      <xdr:colOff>358140</xdr:colOff>
      <xdr:row>31</xdr:row>
      <xdr:rowOff>137160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FEC8F44-763E-4BAF-B3FB-EA0663C9A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295275</xdr:colOff>
      <xdr:row>1</xdr:row>
      <xdr:rowOff>165735</xdr:rowOff>
    </xdr:from>
    <xdr:to>
      <xdr:col>1</xdr:col>
      <xdr:colOff>381000</xdr:colOff>
      <xdr:row>15</xdr:row>
      <xdr:rowOff>30480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Dias da Semana">
              <a:extLst>
                <a:ext uri="{FF2B5EF4-FFF2-40B4-BE49-F238E27FC236}">
                  <a16:creationId xmlns:a16="http://schemas.microsoft.com/office/drawing/2014/main" id="{FA0D2E2E-BF74-40CC-8536-47B0E3F3B2D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ias da Seman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5275" y="1207135"/>
              <a:ext cx="1872192" cy="247247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459305</xdr:colOff>
          <xdr:row>0</xdr:row>
          <xdr:rowOff>113453</xdr:rowOff>
        </xdr:from>
        <xdr:to>
          <xdr:col>22</xdr:col>
          <xdr:colOff>508000</xdr:colOff>
          <xdr:row>18</xdr:row>
          <xdr:rowOff>84667</xdr:rowOff>
        </xdr:to>
        <xdr:pic>
          <xdr:nvPicPr>
            <xdr:cNvPr id="8" name="Imagem 7">
              <a:extLst>
                <a:ext uri="{FF2B5EF4-FFF2-40B4-BE49-F238E27FC236}">
                  <a16:creationId xmlns:a16="http://schemas.microsoft.com/office/drawing/2014/main" id="{A1E63206-9275-BA7D-CE0D-8E9F37E04C6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Resumo!$Q$4:$R$23" spid="_x0000_s2076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11999372" y="113453"/>
              <a:ext cx="3096695" cy="417914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455291</xdr:colOff>
          <xdr:row>0</xdr:row>
          <xdr:rowOff>74506</xdr:rowOff>
        </xdr:from>
        <xdr:to>
          <xdr:col>17</xdr:col>
          <xdr:colOff>330200</xdr:colOff>
          <xdr:row>18</xdr:row>
          <xdr:rowOff>76304</xdr:rowOff>
        </xdr:to>
        <xdr:pic>
          <xdr:nvPicPr>
            <xdr:cNvPr id="9" name="Imagem 8">
              <a:extLst>
                <a:ext uri="{FF2B5EF4-FFF2-40B4-BE49-F238E27FC236}">
                  <a16:creationId xmlns:a16="http://schemas.microsoft.com/office/drawing/2014/main" id="{65CF4D49-0BBD-318D-132B-4CDF895D921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Resumo!$A$3:$B$22" spid="_x0000_s2077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8947358" y="74506"/>
              <a:ext cx="2922909" cy="420973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0</xdr:col>
      <xdr:colOff>279400</xdr:colOff>
      <xdr:row>15</xdr:row>
      <xdr:rowOff>101600</xdr:rowOff>
    </xdr:from>
    <xdr:to>
      <xdr:col>1</xdr:col>
      <xdr:colOff>321733</xdr:colOff>
      <xdr:row>31</xdr:row>
      <xdr:rowOff>76200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0" name="Nome do Funcionário">
              <a:extLst>
                <a:ext uri="{FF2B5EF4-FFF2-40B4-BE49-F238E27FC236}">
                  <a16:creationId xmlns:a16="http://schemas.microsoft.com/office/drawing/2014/main" id="{7149505B-B865-489C-B949-CCDFB99D2BC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me do Funcionári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79400" y="3750733"/>
              <a:ext cx="1828800" cy="295486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293793</xdr:colOff>
      <xdr:row>0</xdr:row>
      <xdr:rowOff>0</xdr:rowOff>
    </xdr:from>
    <xdr:to>
      <xdr:col>12</xdr:col>
      <xdr:colOff>338666</xdr:colOff>
      <xdr:row>1</xdr:row>
      <xdr:rowOff>87206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4" name="Data do afastamento">
              <a:extLst>
                <a:ext uri="{FF2B5EF4-FFF2-40B4-BE49-F238E27FC236}">
                  <a16:creationId xmlns:a16="http://schemas.microsoft.com/office/drawing/2014/main" id="{617A74F9-68A9-470C-D724-787192109E9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Data do afastament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3793" y="0"/>
              <a:ext cx="8536940" cy="112860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Linha do tempo: Funciona em Excel 2013 ou superior. Não mover ou redimensionar.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126152</xdr:rowOff>
    </xdr:from>
    <xdr:to>
      <xdr:col>9</xdr:col>
      <xdr:colOff>281940</xdr:colOff>
      <xdr:row>18</xdr:row>
      <xdr:rowOff>68580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C52A54-A637-994C-DB2E-949AB7834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91912"/>
          <a:ext cx="5768340" cy="286850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rancysco Alcylandyo" refreshedDate="45824.616650578704" createdVersion="6" refreshedVersion="8" minRefreshableVersion="3" recordCount="25" xr:uid="{00000000-000A-0000-FFFF-FFFF06000000}">
  <cacheSource type="worksheet">
    <worksheetSource name="Tabela5"/>
  </cacheSource>
  <cacheFields count="11">
    <cacheField name="Unidade" numFmtId="0">
      <sharedItems containsBlank="1"/>
    </cacheField>
    <cacheField name="Nome do Funcionário" numFmtId="0">
      <sharedItems containsBlank="1" count="18">
        <s v="THIAGO"/>
        <s v="VICTOR"/>
        <s v="KALEB"/>
        <s v="SIDNO"/>
        <s v="ROSA"/>
        <s v="FABRÍCIO "/>
        <s v="ANDREZA"/>
        <s v="IEDA"/>
        <s v="ALEX "/>
        <s v="JOSIANE"/>
        <s v="ADRIANO MENDES"/>
        <s v="EWERTON "/>
        <s v="ADEWILSON"/>
        <s v="ADRIANO RECO"/>
        <s v="JOÃO PAULO"/>
        <s v="GUSTAVO"/>
        <s v="JOSÉ SEBASTIÃO"/>
        <m/>
      </sharedItems>
    </cacheField>
    <cacheField name="Data do afastamento" numFmtId="0">
      <sharedItems containsNonDate="0" containsDate="1" containsString="0" containsBlank="1" minDate="2024-02-26T00:00:00" maxDate="2024-03-26T00:00:00" count="17">
        <d v="2024-02-27T00:00:00"/>
        <d v="2024-02-26T00:00:00"/>
        <d v="2024-02-28T00:00:00"/>
        <d v="2024-03-04T00:00:00"/>
        <d v="2024-03-05T00:00:00"/>
        <d v="2024-03-06T00:00:00"/>
        <d v="2024-03-07T00:00:00"/>
        <d v="2024-03-10T00:00:00"/>
        <d v="2024-03-13T00:00:00"/>
        <d v="2024-03-14T00:00:00"/>
        <d v="2024-03-15T00:00:00"/>
        <d v="2024-03-18T00:00:00"/>
        <d v="2024-03-20T00:00:00"/>
        <d v="2024-03-21T00:00:00"/>
        <d v="2024-03-22T00:00:00"/>
        <d v="2024-03-25T00:00:00"/>
        <m/>
      </sharedItems>
    </cacheField>
    <cacheField name="Data do retorno" numFmtId="0">
      <sharedItems containsNonDate="0" containsDate="1" containsString="0" containsBlank="1" minDate="2024-02-26T00:00:00" maxDate="2024-03-26T00:00:00"/>
    </cacheField>
    <cacheField name="Dias da Semana" numFmtId="14">
      <sharedItems count="7">
        <s v="terça-feira"/>
        <s v="segunda-feira"/>
        <s v="quarta-feira"/>
        <s v="quinta-feira"/>
        <s v="domingo"/>
        <s v="sexta-feira"/>
        <s v="sábado"/>
      </sharedItems>
    </cacheField>
    <cacheField name="Saída" numFmtId="164">
      <sharedItems containsNonDate="0" containsDate="1" containsString="0" containsBlank="1" minDate="1899-12-30T07:00:00" maxDate="1899-12-30T17:00:00"/>
    </cacheField>
    <cacheField name="Retorno" numFmtId="164">
      <sharedItems containsNonDate="0" containsDate="1" containsString="0" containsBlank="1" minDate="1899-12-30T08:40:00" maxDate="1899-12-30T18:00:00"/>
    </cacheField>
    <cacheField name="Período Ausente" numFmtId="164">
      <sharedItems containsSemiMixedTypes="0" containsNonDate="0" containsDate="1" containsString="0" minDate="1899-12-30T00:00:00" maxDate="1899-12-30T03:00:00" count="12">
        <d v="1899-12-30T00:50:00"/>
        <d v="1899-12-30T00:00:00"/>
        <d v="1899-12-30T02:30:00"/>
        <d v="1899-12-30T00:30:00"/>
        <d v="1899-12-30T01:10:00"/>
        <d v="1899-12-30T01:30:00"/>
        <d v="1899-12-30T00:55:00"/>
        <d v="1899-12-30T01:50:00"/>
        <d v="1899-12-30T03:00:00"/>
        <d v="1899-12-30T00:45:00"/>
        <d v="1899-12-30T01:05:00"/>
        <d v="1899-12-30T00:52:00"/>
      </sharedItems>
      <fieldGroup base="7">
        <rangePr groupBy="hours" startDate="1899-12-30T00:00:00" endDate="1899-12-30T03:00:00"/>
        <groupItems count="26">
          <s v="&lt;00/01/1900"/>
          <s v="00"/>
          <s v="01"/>
          <s v="02"/>
          <s v="03"/>
          <s v="04"/>
          <s v="05"/>
          <s v="06"/>
          <s v="07"/>
          <s v="08"/>
          <s v="09"/>
          <s v="10"/>
          <s v="11"/>
          <s v="12"/>
          <s v="13"/>
          <s v="14"/>
          <s v="15"/>
          <s v="16"/>
          <s v="17"/>
          <s v="18"/>
          <s v="19"/>
          <s v="20"/>
          <s v="21"/>
          <s v="22"/>
          <s v="23"/>
          <s v="&gt;00/01/1900"/>
        </groupItems>
      </fieldGroup>
    </cacheField>
    <cacheField name="Dias Afastado" numFmtId="0">
      <sharedItems containsSemiMixedTypes="0" containsString="0" containsNumber="1" containsInteger="1" minValue="0" maxValue="3"/>
    </cacheField>
    <cacheField name="Mês referência " numFmtId="0">
      <sharedItems containsBlank="1"/>
    </cacheField>
    <cacheField name="Observações" numFmtId="0">
      <sharedItems containsBlank="1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">
  <r>
    <s v="S. José do Rio Preto"/>
    <x v="0"/>
    <x v="0"/>
    <d v="2024-02-27T00:00:00"/>
    <x v="0"/>
    <d v="1899-12-30T09:40:00"/>
    <d v="1899-12-30T10:30:00"/>
    <x v="0"/>
    <n v="0"/>
    <s v="fevereiro"/>
    <s v="Horas"/>
  </r>
  <r>
    <s v="Uchoa"/>
    <x v="1"/>
    <x v="1"/>
    <d v="2024-02-27T00:00:00"/>
    <x v="1"/>
    <m/>
    <m/>
    <x v="1"/>
    <n v="1"/>
    <s v="fevereiro"/>
    <m/>
  </r>
  <r>
    <s v="Uchoa"/>
    <x v="2"/>
    <x v="1"/>
    <d v="2024-02-26T00:00:00"/>
    <x v="1"/>
    <d v="1899-12-30T15:30:00"/>
    <d v="1899-12-30T18:00:00"/>
    <x v="2"/>
    <n v="0"/>
    <s v="fevereiro"/>
    <m/>
  </r>
  <r>
    <s v="Uchoa"/>
    <x v="3"/>
    <x v="2"/>
    <d v="2024-02-28T00:00:00"/>
    <x v="2"/>
    <d v="1899-12-30T17:00:00"/>
    <d v="1899-12-30T17:30:00"/>
    <x v="3"/>
    <n v="0"/>
    <s v="fevereiro"/>
    <m/>
  </r>
  <r>
    <s v="S. José do Rio Preto"/>
    <x v="4"/>
    <x v="2"/>
    <d v="2024-02-28T00:00:00"/>
    <x v="2"/>
    <d v="1899-12-30T08:30:00"/>
    <d v="1899-12-30T09:20:00"/>
    <x v="0"/>
    <n v="0"/>
    <s v="fevereiro"/>
    <s v="Horas"/>
  </r>
  <r>
    <s v="S. José do Rio Preto"/>
    <x v="5"/>
    <x v="3"/>
    <d v="2024-03-05T00:00:00"/>
    <x v="1"/>
    <m/>
    <m/>
    <x v="1"/>
    <n v="1"/>
    <s v="março"/>
    <m/>
  </r>
  <r>
    <s v="S. José do Rio Preto"/>
    <x v="6"/>
    <x v="4"/>
    <d v="2024-03-05T00:00:00"/>
    <x v="0"/>
    <d v="1899-12-30T12:50:00"/>
    <d v="1899-12-30T14:00:00"/>
    <x v="4"/>
    <n v="0"/>
    <s v="março"/>
    <m/>
  </r>
  <r>
    <s v="S. José do Rio Preto"/>
    <x v="4"/>
    <x v="4"/>
    <d v="2024-03-05T00:00:00"/>
    <x v="0"/>
    <d v="1899-12-30T16:00:00"/>
    <d v="1899-12-30T17:30:00"/>
    <x v="5"/>
    <n v="0"/>
    <s v="março"/>
    <m/>
  </r>
  <r>
    <s v="S. José do Rio Preto"/>
    <x v="7"/>
    <x v="5"/>
    <d v="2024-03-06T00:00:00"/>
    <x v="2"/>
    <d v="1899-12-30T17:00:00"/>
    <d v="1899-12-30T17:30:00"/>
    <x v="3"/>
    <n v="0"/>
    <s v="março"/>
    <m/>
  </r>
  <r>
    <s v="S. José do Rio Preto"/>
    <x v="8"/>
    <x v="5"/>
    <d v="2024-03-06T00:00:00"/>
    <x v="2"/>
    <d v="1899-12-30T07:45:00"/>
    <d v="1899-12-30T08:40:00"/>
    <x v="6"/>
    <n v="0"/>
    <s v="março"/>
    <s v="Horas"/>
  </r>
  <r>
    <s v="S. José do Rio Preto"/>
    <x v="9"/>
    <x v="5"/>
    <d v="2024-03-06T00:00:00"/>
    <x v="2"/>
    <d v="1899-12-30T10:30:00"/>
    <d v="1899-12-30T11:40:00"/>
    <x v="4"/>
    <n v="0"/>
    <s v="março"/>
    <s v="Horas"/>
  </r>
  <r>
    <s v="Uchoa"/>
    <x v="10"/>
    <x v="6"/>
    <d v="2024-03-07T00:00:00"/>
    <x v="3"/>
    <d v="1899-12-30T07:00:00"/>
    <d v="1899-12-30T08:50:00"/>
    <x v="7"/>
    <n v="0"/>
    <s v="março"/>
    <m/>
  </r>
  <r>
    <s v="S. José do Rio Preto"/>
    <x v="11"/>
    <x v="7"/>
    <d v="2024-03-12T00:00:00"/>
    <x v="4"/>
    <m/>
    <m/>
    <x v="1"/>
    <n v="2"/>
    <s v="março"/>
    <m/>
  </r>
  <r>
    <s v="S. José do Rio Preto"/>
    <x v="12"/>
    <x v="8"/>
    <d v="2024-03-13T00:00:00"/>
    <x v="2"/>
    <d v="1899-12-30T15:00:00"/>
    <d v="1899-12-30T18:00:00"/>
    <x v="8"/>
    <n v="0"/>
    <s v="março"/>
    <m/>
  </r>
  <r>
    <s v="S. José do Rio Preto"/>
    <x v="13"/>
    <x v="8"/>
    <d v="2024-03-14T00:00:00"/>
    <x v="2"/>
    <m/>
    <m/>
    <x v="1"/>
    <n v="1"/>
    <s v="março"/>
    <m/>
  </r>
  <r>
    <s v="S. José do Rio Preto"/>
    <x v="4"/>
    <x v="8"/>
    <d v="2024-03-13T00:00:00"/>
    <x v="2"/>
    <d v="1899-12-30T10:40:00"/>
    <d v="1899-12-30T11:30:00"/>
    <x v="0"/>
    <n v="0"/>
    <s v="março"/>
    <s v="Horas"/>
  </r>
  <r>
    <s v="S. José do Rio Preto"/>
    <x v="0"/>
    <x v="9"/>
    <d v="2024-03-14T00:00:00"/>
    <x v="3"/>
    <d v="1899-12-30T10:14:00"/>
    <d v="1899-12-30T10:59:00"/>
    <x v="9"/>
    <n v="0"/>
    <s v="março"/>
    <s v="Horas"/>
  </r>
  <r>
    <s v="S. José do Rio Preto"/>
    <x v="4"/>
    <x v="10"/>
    <d v="2024-03-15T00:00:00"/>
    <x v="5"/>
    <d v="1899-12-30T10:45:00"/>
    <d v="1899-12-30T11:50:00"/>
    <x v="10"/>
    <n v="0"/>
    <s v="março"/>
    <s v="Horas"/>
  </r>
  <r>
    <s v="Uchoa"/>
    <x v="14"/>
    <x v="11"/>
    <d v="2024-03-21T00:00:00"/>
    <x v="1"/>
    <m/>
    <m/>
    <x v="1"/>
    <n v="3"/>
    <s v="março"/>
    <m/>
  </r>
  <r>
    <s v="S. José do Rio Preto"/>
    <x v="5"/>
    <x v="12"/>
    <d v="2024-03-21T00:00:00"/>
    <x v="2"/>
    <m/>
    <m/>
    <x v="1"/>
    <n v="1"/>
    <s v="março"/>
    <m/>
  </r>
  <r>
    <s v="S. José do Rio Preto"/>
    <x v="15"/>
    <x v="13"/>
    <d v="2024-03-22T00:00:00"/>
    <x v="3"/>
    <m/>
    <m/>
    <x v="1"/>
    <n v="1"/>
    <s v="março"/>
    <m/>
  </r>
  <r>
    <s v="S. José do Rio Preto"/>
    <x v="0"/>
    <x v="14"/>
    <d v="2024-03-22T00:00:00"/>
    <x v="5"/>
    <d v="1899-12-30T10:00:00"/>
    <d v="1899-12-30T11:30:00"/>
    <x v="5"/>
    <n v="0"/>
    <s v="março"/>
    <s v="Horas"/>
  </r>
  <r>
    <s v="Uchoa"/>
    <x v="16"/>
    <x v="15"/>
    <d v="2024-03-25T00:00:00"/>
    <x v="1"/>
    <d v="1899-12-30T16:38:00"/>
    <d v="1899-12-30T17:30:00"/>
    <x v="11"/>
    <n v="0"/>
    <s v="março"/>
    <m/>
  </r>
  <r>
    <m/>
    <x v="17"/>
    <x v="16"/>
    <m/>
    <x v="6"/>
    <m/>
    <m/>
    <x v="1"/>
    <n v="0"/>
    <m/>
    <m/>
  </r>
  <r>
    <m/>
    <x v="17"/>
    <x v="16"/>
    <m/>
    <x v="6"/>
    <m/>
    <m/>
    <x v="1"/>
    <n v="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4BC8C90-8654-4BF8-9F1E-FD63606F1F48}" name="Tabela dinâmica2" cacheId="8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10">
  <location ref="Q4:R23" firstHeaderRow="1" firstDataRow="1" firstDataCol="1"/>
  <pivotFields count="11">
    <pivotField showAll="0"/>
    <pivotField axis="axisRow" showAll="0">
      <items count="19">
        <item x="12"/>
        <item x="10"/>
        <item x="13"/>
        <item x="8"/>
        <item x="6"/>
        <item x="11"/>
        <item x="5"/>
        <item x="15"/>
        <item x="7"/>
        <item x="14"/>
        <item x="16"/>
        <item x="9"/>
        <item x="2"/>
        <item x="4"/>
        <item x="3"/>
        <item x="0"/>
        <item x="1"/>
        <item x="17"/>
        <item t="default"/>
      </items>
    </pivotField>
    <pivotField showAll="0"/>
    <pivotField showAll="0"/>
    <pivotField showAll="0">
      <items count="8">
        <item x="4"/>
        <item x="1"/>
        <item x="0"/>
        <item x="2"/>
        <item x="3"/>
        <item x="5"/>
        <item x="6"/>
        <item t="default"/>
      </items>
    </pivotField>
    <pivotField showAll="0"/>
    <pivotField showAll="0"/>
    <pivotField dataField="1" numFmtId="164" showAl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showAll="0"/>
    <pivotField showAll="0"/>
    <pivotField showAll="0"/>
  </pivotFields>
  <rowFields count="1">
    <field x="1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oma de Período Ausente" fld="7" baseField="1" baseItem="0" numFmtId="165"/>
  </dataFields>
  <chartFormats count="19"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3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6" format="4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6" format="5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6" format="6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6" format="7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6" format="8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6" format="9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6" format="10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6" format="1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6" format="12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6" format="13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6" format="14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6" format="15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6" format="16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6" format="17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6" format="18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6" format="19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6" format="20">
      <pivotArea type="data" outline="0" fieldPosition="0">
        <references count="2">
          <reference field="4294967294" count="1" selected="0">
            <x v="0"/>
          </reference>
          <reference field="1" count="1" selected="0">
            <x v="1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1" cacheId="8" applyNumberFormats="0" applyBorderFormats="0" applyFontFormats="0" applyPatternFormats="0" applyAlignmentFormats="0" applyWidthHeightFormats="1" dataCaption="Valores" updatedVersion="8" minRefreshableVersion="5" useAutoFormatting="1" itemPrintTitles="1" createdVersion="6" indent="0" outline="1" outlineData="1" multipleFieldFilters="0" chartFormat="5">
  <location ref="A3:B22" firstHeaderRow="1" firstDataRow="1" firstDataCol="1"/>
  <pivotFields count="11">
    <pivotField showAll="0"/>
    <pivotField axis="axisRow" showAll="0">
      <items count="19">
        <item x="12"/>
        <item x="10"/>
        <item x="13"/>
        <item x="8"/>
        <item x="6"/>
        <item x="11"/>
        <item x="5"/>
        <item x="15"/>
        <item x="7"/>
        <item x="14"/>
        <item x="16"/>
        <item x="9"/>
        <item x="2"/>
        <item x="4"/>
        <item x="3"/>
        <item x="0"/>
        <item x="1"/>
        <item x="17"/>
        <item t="default"/>
      </items>
    </pivotField>
    <pivotField showAll="0">
      <items count="18">
        <item x="1"/>
        <item x="0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showAll="0"/>
    <pivotField showAll="0">
      <items count="8">
        <item x="4"/>
        <item x="1"/>
        <item x="0"/>
        <item x="2"/>
        <item x="3"/>
        <item x="5"/>
        <item x="6"/>
        <item t="default"/>
      </items>
    </pivotField>
    <pivotField showAll="0"/>
    <pivotField showAll="0"/>
    <pivotField numFmtId="164" showAl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dataField="1" showAll="0"/>
    <pivotField showAll="0"/>
    <pivotField showAll="0"/>
  </pivotFields>
  <rowFields count="1">
    <field x="1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oma de Dias Afastado" fld="8" baseField="0" baseItem="0"/>
  </dataFields>
  <chartFormats count="1">
    <chartFormat chart="3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Dias_da_Semana" xr10:uid="{4B17C7D1-03F3-4E72-B1A0-5E447B12DC01}" sourceName="Dias da Semana">
  <pivotTables>
    <pivotTable tabId="7" name="Tabela dinâmica1"/>
    <pivotTable tabId="7" name="Tabela dinâmica2"/>
  </pivotTables>
  <data>
    <tabular pivotCacheId="1">
      <items count="7">
        <i x="4" s="1"/>
        <i x="1" s="1"/>
        <i x="0" s="1"/>
        <i x="2" s="1"/>
        <i x="3" s="1"/>
        <i x="5" s="1"/>
        <i x="6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Nome_do_Funcionário" xr10:uid="{ECB6BF5B-B3BE-4CEA-BEE9-7A44178A6A8A}" sourceName="Nome do Funcionário">
  <pivotTables>
    <pivotTable tabId="7" name="Tabela dinâmica1"/>
    <pivotTable tabId="7" name="Tabela dinâmica2"/>
  </pivotTables>
  <data>
    <tabular pivotCacheId="1">
      <items count="18">
        <i x="12" s="1"/>
        <i x="10" s="1"/>
        <i x="13" s="1"/>
        <i x="8" s="1"/>
        <i x="6" s="1"/>
        <i x="11" s="1"/>
        <i x="5" s="1"/>
        <i x="15" s="1"/>
        <i x="7" s="1"/>
        <i x="14" s="1"/>
        <i x="16" s="1"/>
        <i x="9" s="1"/>
        <i x="2" s="1"/>
        <i x="4" s="1"/>
        <i x="3" s="1"/>
        <i x="0" s="1"/>
        <i x="1" s="1"/>
        <i x="17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ias da Semana" xr10:uid="{43490584-83E0-4CA5-81B6-CFF49A6B9619}" cache="SegmentaçãodeDados_Dias_da_Semana" caption="Dias da Semana" rowHeight="241300"/>
  <slicer name="Nome do Funcionário" xr10:uid="{AF86A746-89D5-4634-B453-906ECAF9D2B6}" cache="SegmentaçãodeDados_Nome_do_Funcionário" caption="Nome do Funcionário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ela5" displayName="Tabela5" ref="A5:K30" totalsRowShown="0" headerRowDxfId="15" dataDxfId="13" headerRowBorderDxfId="14" tableBorderDxfId="12" totalsRowBorderDxfId="11">
  <autoFilter ref="A5:K30" xr:uid="{00000000-0009-0000-0100-000005000000}"/>
  <sortState xmlns:xlrd2="http://schemas.microsoft.com/office/spreadsheetml/2017/richdata2" ref="A5:H24">
    <sortCondition ref="C3"/>
  </sortState>
  <tableColumns count="11">
    <tableColumn id="1" xr3:uid="{00000000-0010-0000-0000-000001000000}" name="Unidade" dataDxfId="10"/>
    <tableColumn id="2" xr3:uid="{00000000-0010-0000-0000-000002000000}" name="Nome do Funcionário" dataDxfId="9"/>
    <tableColumn id="3" xr3:uid="{00000000-0010-0000-0000-000003000000}" name="Data do afastamento" dataDxfId="8"/>
    <tableColumn id="4" xr3:uid="{00000000-0010-0000-0000-000004000000}" name="Data do retorno" dataDxfId="7"/>
    <tableColumn id="5" xr3:uid="{00000000-0010-0000-0000-000005000000}" name="Dias da Semana" dataDxfId="6"/>
    <tableColumn id="9" xr3:uid="{00000000-0010-0000-0000-000009000000}" name="Saída" dataDxfId="5"/>
    <tableColumn id="10" xr3:uid="{00000000-0010-0000-0000-00000A000000}" name="Retorno" dataDxfId="4"/>
    <tableColumn id="11" xr3:uid="{00000000-0010-0000-0000-00000B000000}" name="Período Ausente" dataDxfId="3">
      <calculatedColumnFormula>Tabela5[[#This Row],[Retorno]]-Tabela5[[#This Row],[Saída]]</calculatedColumnFormula>
    </tableColumn>
    <tableColumn id="12" xr3:uid="{00000000-0010-0000-0000-00000C000000}" name="Dias Afastado" dataDxfId="2">
      <calculatedColumnFormula>Tabela5[[#This Row],[Data do retorno]]-Tabela5[[#This Row],[Data do afastamento]]</calculatedColumnFormula>
    </tableColumn>
    <tableColumn id="6" xr3:uid="{00000000-0010-0000-0000-000006000000}" name="Mês referência " dataDxfId="1">
      <calculatedColumnFormula>TEXT(C6,"mmmm")</calculatedColumnFormula>
    </tableColumn>
    <tableColumn id="8" xr3:uid="{00000000-0010-0000-0000-000008000000}" name="Observações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Data_do_afastamento" xr10:uid="{D00F3F63-08E9-4585-B0AE-E0505F878783}" sourceName="Data do afastamento">
  <pivotTables>
    <pivotTable tabId="7" name="Tabela dinâmica1"/>
  </pivotTables>
  <state minimalRefreshVersion="6" lastRefreshVersion="6" pivotCacheId="1" filterType="unknown">
    <bounds startDate="2024-01-01T00:00:00" endDate="2025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Data do afastamento" xr10:uid="{E36277ED-D012-46D8-8225-8B2F9758D3ED}" cache="NativeTimeline_Data_do_afastamento" caption="Data do afastamento" level="2" selectionLevel="2" scrollPosition="2024-01-01T00:00:00"/>
</timeline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1/relationships/timeline" Target="../timelines/timelin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R23"/>
  <sheetViews>
    <sheetView workbookViewId="0">
      <selection activeCell="B10" sqref="B10"/>
    </sheetView>
  </sheetViews>
  <sheetFormatPr defaultRowHeight="14.4" x14ac:dyDescent="0.3"/>
  <cols>
    <col min="1" max="1" width="17.21875" bestFit="1" customWidth="1"/>
    <col min="2" max="2" width="20.44140625" bestFit="1" customWidth="1"/>
    <col min="3" max="5" width="3" bestFit="1" customWidth="1"/>
    <col min="6" max="6" width="10.6640625" bestFit="1" customWidth="1"/>
    <col min="7" max="13" width="4.5546875" bestFit="1" customWidth="1"/>
    <col min="14" max="14" width="10.6640625" bestFit="1" customWidth="1"/>
    <col min="17" max="17" width="17.21875" bestFit="1" customWidth="1"/>
    <col min="18" max="18" width="23" bestFit="1" customWidth="1"/>
  </cols>
  <sheetData>
    <row r="3" spans="1:18" x14ac:dyDescent="0.3">
      <c r="A3" s="10" t="s">
        <v>14</v>
      </c>
      <c r="B3" t="s">
        <v>16</v>
      </c>
    </row>
    <row r="4" spans="1:18" x14ac:dyDescent="0.3">
      <c r="A4" s="11" t="s">
        <v>1</v>
      </c>
      <c r="B4" s="25">
        <v>0</v>
      </c>
      <c r="Q4" s="10" t="s">
        <v>14</v>
      </c>
      <c r="R4" t="s">
        <v>36</v>
      </c>
    </row>
    <row r="5" spans="1:18" x14ac:dyDescent="0.3">
      <c r="A5" s="11" t="s">
        <v>33</v>
      </c>
      <c r="B5" s="25">
        <v>0</v>
      </c>
      <c r="Q5" s="11" t="s">
        <v>1</v>
      </c>
      <c r="R5" s="17">
        <v>0.125</v>
      </c>
    </row>
    <row r="6" spans="1:18" x14ac:dyDescent="0.3">
      <c r="A6" s="11" t="s">
        <v>0</v>
      </c>
      <c r="B6" s="25">
        <v>1</v>
      </c>
      <c r="Q6" s="11" t="s">
        <v>33</v>
      </c>
      <c r="R6" s="17">
        <v>7.6388888888888895E-2</v>
      </c>
    </row>
    <row r="7" spans="1:18" x14ac:dyDescent="0.3">
      <c r="A7" s="11" t="s">
        <v>2</v>
      </c>
      <c r="B7" s="25">
        <v>0</v>
      </c>
      <c r="Q7" s="11" t="s">
        <v>0</v>
      </c>
      <c r="R7" s="17">
        <v>0</v>
      </c>
    </row>
    <row r="8" spans="1:18" x14ac:dyDescent="0.3">
      <c r="A8" s="11" t="s">
        <v>29</v>
      </c>
      <c r="B8" s="25">
        <v>0</v>
      </c>
      <c r="Q8" s="11" t="s">
        <v>2</v>
      </c>
      <c r="R8" s="17">
        <v>3.8194444444444448E-2</v>
      </c>
    </row>
    <row r="9" spans="1:18" x14ac:dyDescent="0.3">
      <c r="A9" s="11" t="s">
        <v>3</v>
      </c>
      <c r="B9" s="25">
        <v>2</v>
      </c>
      <c r="Q9" s="11" t="s">
        <v>29</v>
      </c>
      <c r="R9" s="17">
        <v>4.8611111111111112E-2</v>
      </c>
    </row>
    <row r="10" spans="1:18" x14ac:dyDescent="0.3">
      <c r="A10" s="11" t="s">
        <v>4</v>
      </c>
      <c r="B10" s="25">
        <v>2</v>
      </c>
      <c r="Q10" s="11" t="s">
        <v>3</v>
      </c>
      <c r="R10" s="17">
        <v>0</v>
      </c>
    </row>
    <row r="11" spans="1:18" x14ac:dyDescent="0.3">
      <c r="A11" s="11" t="s">
        <v>17</v>
      </c>
      <c r="B11" s="25">
        <v>1</v>
      </c>
      <c r="Q11" s="11" t="s">
        <v>4</v>
      </c>
      <c r="R11" s="17">
        <v>0</v>
      </c>
    </row>
    <row r="12" spans="1:18" x14ac:dyDescent="0.3">
      <c r="A12" s="11" t="s">
        <v>30</v>
      </c>
      <c r="B12" s="25">
        <v>0</v>
      </c>
      <c r="Q12" s="11" t="s">
        <v>17</v>
      </c>
      <c r="R12" s="17">
        <v>0</v>
      </c>
    </row>
    <row r="13" spans="1:18" x14ac:dyDescent="0.3">
      <c r="A13" s="11" t="s">
        <v>28</v>
      </c>
      <c r="B13" s="25">
        <v>3</v>
      </c>
      <c r="Q13" s="11" t="s">
        <v>30</v>
      </c>
      <c r="R13" s="17">
        <v>2.0833333333333332E-2</v>
      </c>
    </row>
    <row r="14" spans="1:18" x14ac:dyDescent="0.3">
      <c r="A14" s="11" t="s">
        <v>27</v>
      </c>
      <c r="B14" s="25">
        <v>0</v>
      </c>
      <c r="Q14" s="11" t="s">
        <v>28</v>
      </c>
      <c r="R14" s="17">
        <v>0</v>
      </c>
    </row>
    <row r="15" spans="1:18" x14ac:dyDescent="0.3">
      <c r="A15" s="11" t="s">
        <v>18</v>
      </c>
      <c r="B15" s="25">
        <v>0</v>
      </c>
      <c r="Q15" s="11" t="s">
        <v>27</v>
      </c>
      <c r="R15" s="17">
        <v>3.6111111111111108E-2</v>
      </c>
    </row>
    <row r="16" spans="1:18" x14ac:dyDescent="0.3">
      <c r="A16" s="11" t="s">
        <v>34</v>
      </c>
      <c r="B16" s="25">
        <v>0</v>
      </c>
      <c r="Q16" s="11" t="s">
        <v>18</v>
      </c>
      <c r="R16" s="17">
        <v>4.8611111111111112E-2</v>
      </c>
    </row>
    <row r="17" spans="1:18" x14ac:dyDescent="0.3">
      <c r="A17" s="11" t="s">
        <v>19</v>
      </c>
      <c r="B17" s="25">
        <v>0</v>
      </c>
      <c r="Q17" s="11" t="s">
        <v>34</v>
      </c>
      <c r="R17" s="17">
        <v>0.10416666666666667</v>
      </c>
    </row>
    <row r="18" spans="1:18" x14ac:dyDescent="0.3">
      <c r="A18" s="11" t="s">
        <v>32</v>
      </c>
      <c r="B18" s="25">
        <v>0</v>
      </c>
      <c r="Q18" s="11" t="s">
        <v>19</v>
      </c>
      <c r="R18" s="17">
        <v>0.17708333333333334</v>
      </c>
    </row>
    <row r="19" spans="1:18" x14ac:dyDescent="0.3">
      <c r="A19" s="11" t="s">
        <v>20</v>
      </c>
      <c r="B19" s="25">
        <v>0</v>
      </c>
      <c r="Q19" s="11" t="s">
        <v>32</v>
      </c>
      <c r="R19" s="17">
        <v>2.0833333333333332E-2</v>
      </c>
    </row>
    <row r="20" spans="1:18" x14ac:dyDescent="0.3">
      <c r="A20" s="11" t="s">
        <v>31</v>
      </c>
      <c r="B20" s="25">
        <v>1</v>
      </c>
      <c r="Q20" s="11" t="s">
        <v>20</v>
      </c>
      <c r="R20" s="17">
        <v>0.12847222222222221</v>
      </c>
    </row>
    <row r="21" spans="1:18" x14ac:dyDescent="0.3">
      <c r="A21" s="11" t="s">
        <v>35</v>
      </c>
      <c r="B21" s="25">
        <v>0</v>
      </c>
      <c r="Q21" s="11" t="s">
        <v>31</v>
      </c>
      <c r="R21" s="17">
        <v>0</v>
      </c>
    </row>
    <row r="22" spans="1:18" x14ac:dyDescent="0.3">
      <c r="A22" s="11" t="s">
        <v>15</v>
      </c>
      <c r="B22" s="25">
        <v>10</v>
      </c>
      <c r="Q22" s="11" t="s">
        <v>35</v>
      </c>
      <c r="R22" s="17">
        <v>0</v>
      </c>
    </row>
    <row r="23" spans="1:18" x14ac:dyDescent="0.3">
      <c r="Q23" s="11" t="s">
        <v>15</v>
      </c>
      <c r="R23" s="17">
        <v>0.82430555555555562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F8F40-61CF-4445-84BC-E8FCC340282D}">
  <dimension ref="A1"/>
  <sheetViews>
    <sheetView showGridLines="0" tabSelected="1" zoomScale="90" zoomScaleNormal="90" workbookViewId="0">
      <selection activeCell="P27" sqref="P27"/>
    </sheetView>
  </sheetViews>
  <sheetFormatPr defaultRowHeight="14.4" x14ac:dyDescent="0.3"/>
  <cols>
    <col min="1" max="1" width="26" customWidth="1"/>
  </cols>
  <sheetData>
    <row r="1" ht="82.2" customHeight="1" x14ac:dyDescent="0.3"/>
  </sheetData>
  <pageMargins left="0.511811024" right="0.511811024" top="0.78740157499999996" bottom="0.78740157499999996" header="0.31496062000000002" footer="0.31496062000000002"/>
  <drawing r:id="rId1"/>
  <legacyDrawing r:id="rId2"/>
  <extLst>
    <ext xmlns:x14="http://schemas.microsoft.com/office/spreadsheetml/2009/9/main" uri="{A8765BA9-456A-4dab-B4F3-ACF838C121DE}">
      <x14:slicerList>
        <x14:slicer r:id="rId3"/>
      </x14:slicerList>
    </ext>
    <ext xmlns:x15="http://schemas.microsoft.com/office/spreadsheetml/2010/11/main" uri="{7E03D99C-DC04-49d9-9315-930204A7B6E9}">
      <x15:timelineRefs>
        <x15:timelineRef r:id="rId4"/>
      </x15:timeline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</sheetPr>
  <dimension ref="A1:K30"/>
  <sheetViews>
    <sheetView workbookViewId="0">
      <selection activeCell="F5" sqref="F5:F30"/>
    </sheetView>
  </sheetViews>
  <sheetFormatPr defaultRowHeight="14.4" x14ac:dyDescent="0.3"/>
  <cols>
    <col min="1" max="1" width="22.6640625" customWidth="1"/>
    <col min="2" max="2" width="27.109375" bestFit="1" customWidth="1"/>
    <col min="3" max="3" width="26.5546875" bestFit="1" customWidth="1"/>
    <col min="4" max="4" width="21.5546875" bestFit="1" customWidth="1"/>
    <col min="5" max="5" width="22.6640625" customWidth="1"/>
    <col min="6" max="6" width="12.5546875" customWidth="1"/>
    <col min="7" max="7" width="14.109375" customWidth="1"/>
    <col min="8" max="8" width="22" customWidth="1"/>
    <col min="9" max="10" width="22.6640625" customWidth="1"/>
    <col min="11" max="11" width="18.109375" customWidth="1"/>
    <col min="12" max="12" width="20.6640625" customWidth="1"/>
  </cols>
  <sheetData>
    <row r="1" spans="1:11" ht="15" thickBot="1" x14ac:dyDescent="0.35"/>
    <row r="2" spans="1:11" x14ac:dyDescent="0.3">
      <c r="A2" s="19" t="s">
        <v>21</v>
      </c>
      <c r="B2" s="20"/>
      <c r="C2" s="20"/>
      <c r="D2" s="20"/>
      <c r="E2" s="20"/>
      <c r="F2" s="20"/>
      <c r="G2" s="20"/>
      <c r="H2" s="20"/>
      <c r="I2" s="20"/>
      <c r="J2" s="20"/>
      <c r="K2" s="21"/>
    </row>
    <row r="3" spans="1:11" ht="15" thickBot="1" x14ac:dyDescent="0.35">
      <c r="A3" s="22"/>
      <c r="B3" s="23"/>
      <c r="C3" s="23"/>
      <c r="D3" s="23"/>
      <c r="E3" s="23"/>
      <c r="F3" s="23"/>
      <c r="G3" s="23"/>
      <c r="H3" s="23"/>
      <c r="I3" s="23"/>
      <c r="J3" s="23"/>
      <c r="K3" s="24"/>
    </row>
    <row r="5" spans="1:11" ht="15.6" x14ac:dyDescent="0.3">
      <c r="A5" s="6" t="s">
        <v>5</v>
      </c>
      <c r="B5" s="7" t="s">
        <v>6</v>
      </c>
      <c r="C5" s="7" t="s">
        <v>9</v>
      </c>
      <c r="D5" s="7" t="s">
        <v>7</v>
      </c>
      <c r="E5" s="7" t="s">
        <v>13</v>
      </c>
      <c r="F5" s="7" t="s">
        <v>22</v>
      </c>
      <c r="G5" s="7" t="s">
        <v>23</v>
      </c>
      <c r="H5" s="7" t="s">
        <v>24</v>
      </c>
      <c r="I5" s="7" t="s">
        <v>12</v>
      </c>
      <c r="J5" s="7" t="s">
        <v>10</v>
      </c>
      <c r="K5" s="8" t="s">
        <v>8</v>
      </c>
    </row>
    <row r="6" spans="1:11" x14ac:dyDescent="0.3">
      <c r="A6" s="4" t="s">
        <v>11</v>
      </c>
      <c r="B6" s="2" t="s">
        <v>20</v>
      </c>
      <c r="C6" s="3">
        <v>45349</v>
      </c>
      <c r="D6" s="3">
        <v>45349</v>
      </c>
      <c r="E6" s="3" t="str">
        <f t="shared" ref="E6:E30" si="0">TEXT(C6,"dddd")</f>
        <v>terça-feira</v>
      </c>
      <c r="F6" s="13">
        <v>0.40277777777777773</v>
      </c>
      <c r="G6" s="13">
        <v>0.4375</v>
      </c>
      <c r="H6" s="13">
        <f>Tabela5[[#This Row],[Retorno]]-Tabela5[[#This Row],[Saída]]</f>
        <v>3.4722222222222265E-2</v>
      </c>
      <c r="I6" s="2">
        <f>Tabela5[[#This Row],[Data do retorno]]-Tabela5[[#This Row],[Data do afastamento]]</f>
        <v>0</v>
      </c>
      <c r="J6" s="2" t="str">
        <f t="shared" ref="J6:J28" si="1">TEXT(C6,"mmmm")</f>
        <v>fevereiro</v>
      </c>
      <c r="K6" s="5" t="s">
        <v>25</v>
      </c>
    </row>
    <row r="7" spans="1:11" x14ac:dyDescent="0.3">
      <c r="A7" s="14" t="s">
        <v>26</v>
      </c>
      <c r="B7" s="2" t="s">
        <v>31</v>
      </c>
      <c r="C7" s="3">
        <v>45348</v>
      </c>
      <c r="D7" s="3">
        <v>45349</v>
      </c>
      <c r="E7" s="3" t="str">
        <f t="shared" si="0"/>
        <v>segunda-feira</v>
      </c>
      <c r="F7" s="13"/>
      <c r="G7" s="13"/>
      <c r="H7" s="13">
        <f>Tabela5[[#This Row],[Retorno]]-Tabela5[[#This Row],[Saída]]</f>
        <v>0</v>
      </c>
      <c r="I7" s="2">
        <f>Tabela5[[#This Row],[Data do retorno]]-Tabela5[[#This Row],[Data do afastamento]]</f>
        <v>1</v>
      </c>
      <c r="J7" s="2" t="str">
        <f t="shared" si="1"/>
        <v>fevereiro</v>
      </c>
      <c r="K7" s="5"/>
    </row>
    <row r="8" spans="1:11" x14ac:dyDescent="0.3">
      <c r="A8" s="14" t="s">
        <v>26</v>
      </c>
      <c r="B8" s="2" t="s">
        <v>34</v>
      </c>
      <c r="C8" s="3">
        <v>45348</v>
      </c>
      <c r="D8" s="3">
        <v>45348</v>
      </c>
      <c r="E8" s="3" t="str">
        <f t="shared" si="0"/>
        <v>segunda-feira</v>
      </c>
      <c r="F8" s="13">
        <v>0.64583333333333337</v>
      </c>
      <c r="G8" s="13">
        <v>0.75</v>
      </c>
      <c r="H8" s="13">
        <f>Tabela5[[#This Row],[Retorno]]-Tabela5[[#This Row],[Saída]]</f>
        <v>0.10416666666666663</v>
      </c>
      <c r="I8" s="2">
        <f>Tabela5[[#This Row],[Data do retorno]]-Tabela5[[#This Row],[Data do afastamento]]</f>
        <v>0</v>
      </c>
      <c r="J8" s="2" t="str">
        <f>TEXT(C8,"mmmm")</f>
        <v>fevereiro</v>
      </c>
      <c r="K8" s="5"/>
    </row>
    <row r="9" spans="1:11" x14ac:dyDescent="0.3">
      <c r="A9" s="14" t="s">
        <v>26</v>
      </c>
      <c r="B9" s="2" t="s">
        <v>32</v>
      </c>
      <c r="C9" s="3">
        <v>45350</v>
      </c>
      <c r="D9" s="3">
        <v>45350</v>
      </c>
      <c r="E9" s="3" t="str">
        <f t="shared" si="0"/>
        <v>quarta-feira</v>
      </c>
      <c r="F9" s="13">
        <v>0.70833333333333337</v>
      </c>
      <c r="G9" s="13">
        <v>0.72916666666666663</v>
      </c>
      <c r="H9" s="13">
        <f>Tabela5[[#This Row],[Retorno]]-Tabela5[[#This Row],[Saída]]</f>
        <v>2.0833333333333259E-2</v>
      </c>
      <c r="I9" s="2">
        <f>Tabela5[[#This Row],[Data do retorno]]-Tabela5[[#This Row],[Data do afastamento]]</f>
        <v>0</v>
      </c>
      <c r="J9" s="2" t="str">
        <f t="shared" si="1"/>
        <v>fevereiro</v>
      </c>
      <c r="K9" s="5"/>
    </row>
    <row r="10" spans="1:11" x14ac:dyDescent="0.3">
      <c r="A10" s="4" t="s">
        <v>11</v>
      </c>
      <c r="B10" s="2" t="s">
        <v>19</v>
      </c>
      <c r="C10" s="3">
        <v>45350</v>
      </c>
      <c r="D10" s="3">
        <v>45350</v>
      </c>
      <c r="E10" s="3" t="str">
        <f t="shared" si="0"/>
        <v>quarta-feira</v>
      </c>
      <c r="F10" s="13">
        <v>0.35416666666666669</v>
      </c>
      <c r="G10" s="13">
        <v>0.3888888888888889</v>
      </c>
      <c r="H10" s="13">
        <f>Tabela5[[#This Row],[Retorno]]-Tabela5[[#This Row],[Saída]]</f>
        <v>3.472222222222221E-2</v>
      </c>
      <c r="I10" s="2">
        <f>Tabela5[[#This Row],[Data do retorno]]-Tabela5[[#This Row],[Data do afastamento]]</f>
        <v>0</v>
      </c>
      <c r="J10" s="2" t="str">
        <f t="shared" si="1"/>
        <v>fevereiro</v>
      </c>
      <c r="K10" s="5" t="s">
        <v>25</v>
      </c>
    </row>
    <row r="11" spans="1:11" ht="15.6" x14ac:dyDescent="0.3">
      <c r="A11" s="4" t="s">
        <v>11</v>
      </c>
      <c r="B11" s="1" t="s">
        <v>4</v>
      </c>
      <c r="C11" s="3">
        <v>45355</v>
      </c>
      <c r="D11" s="3">
        <v>45356</v>
      </c>
      <c r="E11" s="3" t="str">
        <f t="shared" si="0"/>
        <v>segunda-feira</v>
      </c>
      <c r="F11" s="13"/>
      <c r="G11" s="13"/>
      <c r="H11" s="13">
        <f>Tabela5[[#This Row],[Retorno]]-Tabela5[[#This Row],[Saída]]</f>
        <v>0</v>
      </c>
      <c r="I11" s="2">
        <f>Tabela5[[#This Row],[Data do retorno]]-Tabela5[[#This Row],[Data do afastamento]]</f>
        <v>1</v>
      </c>
      <c r="J11" s="2" t="str">
        <f t="shared" si="1"/>
        <v>março</v>
      </c>
      <c r="K11" s="5"/>
    </row>
    <row r="12" spans="1:11" ht="15.6" x14ac:dyDescent="0.3">
      <c r="A12" s="4" t="s">
        <v>11</v>
      </c>
      <c r="B12" s="1" t="s">
        <v>29</v>
      </c>
      <c r="C12" s="3">
        <v>45356</v>
      </c>
      <c r="D12" s="3">
        <v>45356</v>
      </c>
      <c r="E12" s="3" t="str">
        <f t="shared" si="0"/>
        <v>terça-feira</v>
      </c>
      <c r="F12" s="13">
        <v>0.53472222222222221</v>
      </c>
      <c r="G12" s="13">
        <v>0.58333333333333337</v>
      </c>
      <c r="H12" s="13">
        <f>Tabela5[[#This Row],[Retorno]]-Tabela5[[#This Row],[Saída]]</f>
        <v>4.861111111111116E-2</v>
      </c>
      <c r="I12" s="2">
        <f>Tabela5[[#This Row],[Data do retorno]]-Tabela5[[#This Row],[Data do afastamento]]</f>
        <v>0</v>
      </c>
      <c r="J12" s="2" t="str">
        <f t="shared" si="1"/>
        <v>março</v>
      </c>
      <c r="K12" s="5"/>
    </row>
    <row r="13" spans="1:11" x14ac:dyDescent="0.3">
      <c r="A13" s="4" t="s">
        <v>11</v>
      </c>
      <c r="B13" s="2" t="s">
        <v>19</v>
      </c>
      <c r="C13" s="3">
        <v>45356</v>
      </c>
      <c r="D13" s="3">
        <v>45356</v>
      </c>
      <c r="E13" s="3" t="str">
        <f t="shared" si="0"/>
        <v>terça-feira</v>
      </c>
      <c r="F13" s="13">
        <v>0.66666666666666663</v>
      </c>
      <c r="G13" s="13">
        <v>0.72916666666666663</v>
      </c>
      <c r="H13" s="13">
        <f>Tabela5[[#This Row],[Retorno]]-Tabela5[[#This Row],[Saída]]</f>
        <v>6.25E-2</v>
      </c>
      <c r="I13" s="2">
        <f>Tabela5[[#This Row],[Data do retorno]]-Tabela5[[#This Row],[Data do afastamento]]</f>
        <v>0</v>
      </c>
      <c r="J13" s="2" t="str">
        <f t="shared" si="1"/>
        <v>março</v>
      </c>
      <c r="K13" s="5"/>
    </row>
    <row r="14" spans="1:11" x14ac:dyDescent="0.3">
      <c r="A14" s="4" t="s">
        <v>11</v>
      </c>
      <c r="B14" s="2" t="s">
        <v>30</v>
      </c>
      <c r="C14" s="3">
        <v>45357</v>
      </c>
      <c r="D14" s="3">
        <v>45357</v>
      </c>
      <c r="E14" s="3" t="str">
        <f t="shared" si="0"/>
        <v>quarta-feira</v>
      </c>
      <c r="F14" s="13">
        <v>0.70833333333333337</v>
      </c>
      <c r="G14" s="13">
        <v>0.72916666666666663</v>
      </c>
      <c r="H14" s="13">
        <f>Tabela5[[#This Row],[Retorno]]-Tabela5[[#This Row],[Saída]]</f>
        <v>2.0833333333333259E-2</v>
      </c>
      <c r="I14" s="2">
        <f>Tabela5[[#This Row],[Data do retorno]]-Tabela5[[#This Row],[Data do afastamento]]</f>
        <v>0</v>
      </c>
      <c r="J14" s="2" t="str">
        <f t="shared" si="1"/>
        <v>março</v>
      </c>
      <c r="K14" s="5"/>
    </row>
    <row r="15" spans="1:11" ht="15.6" x14ac:dyDescent="0.3">
      <c r="A15" s="4" t="s">
        <v>11</v>
      </c>
      <c r="B15" s="1" t="s">
        <v>2</v>
      </c>
      <c r="C15" s="3">
        <v>45357</v>
      </c>
      <c r="D15" s="3">
        <v>45357</v>
      </c>
      <c r="E15" s="3" t="str">
        <f t="shared" si="0"/>
        <v>quarta-feira</v>
      </c>
      <c r="F15" s="13">
        <v>0.32291666666666669</v>
      </c>
      <c r="G15" s="13">
        <v>0.3611111111111111</v>
      </c>
      <c r="H15" s="13">
        <f>Tabela5[[#This Row],[Retorno]]-Tabela5[[#This Row],[Saída]]</f>
        <v>3.819444444444442E-2</v>
      </c>
      <c r="I15" s="2">
        <f>Tabela5[[#This Row],[Data do retorno]]-Tabela5[[#This Row],[Data do afastamento]]</f>
        <v>0</v>
      </c>
      <c r="J15" s="2" t="str">
        <f t="shared" si="1"/>
        <v>março</v>
      </c>
      <c r="K15" s="5" t="s">
        <v>25</v>
      </c>
    </row>
    <row r="16" spans="1:11" x14ac:dyDescent="0.3">
      <c r="A16" s="4" t="s">
        <v>11</v>
      </c>
      <c r="B16" s="2" t="s">
        <v>18</v>
      </c>
      <c r="C16" s="3">
        <v>45357</v>
      </c>
      <c r="D16" s="3">
        <v>45357</v>
      </c>
      <c r="E16" s="3" t="str">
        <f t="shared" si="0"/>
        <v>quarta-feira</v>
      </c>
      <c r="F16" s="13">
        <v>0.4375</v>
      </c>
      <c r="G16" s="13">
        <v>0.4861111111111111</v>
      </c>
      <c r="H16" s="13">
        <f>Tabela5[[#This Row],[Retorno]]-Tabela5[[#This Row],[Saída]]</f>
        <v>4.8611111111111105E-2</v>
      </c>
      <c r="I16" s="2">
        <f>Tabela5[[#This Row],[Data do retorno]]-Tabela5[[#This Row],[Data do afastamento]]</f>
        <v>0</v>
      </c>
      <c r="J16" s="2" t="str">
        <f t="shared" si="1"/>
        <v>março</v>
      </c>
      <c r="K16" s="5" t="s">
        <v>25</v>
      </c>
    </row>
    <row r="17" spans="1:11" x14ac:dyDescent="0.3">
      <c r="A17" s="4" t="s">
        <v>26</v>
      </c>
      <c r="B17" s="2" t="s">
        <v>33</v>
      </c>
      <c r="C17" s="3">
        <v>45358</v>
      </c>
      <c r="D17" s="3">
        <v>45358</v>
      </c>
      <c r="E17" s="3" t="str">
        <f t="shared" si="0"/>
        <v>quinta-feira</v>
      </c>
      <c r="F17" s="13">
        <v>0.29166666666666669</v>
      </c>
      <c r="G17" s="13">
        <v>0.36805555555555558</v>
      </c>
      <c r="H17" s="13">
        <f>Tabela5[[#This Row],[Retorno]]-Tabela5[[#This Row],[Saída]]</f>
        <v>7.6388888888888895E-2</v>
      </c>
      <c r="I17" s="2">
        <f>Tabela5[[#This Row],[Data do retorno]]-Tabela5[[#This Row],[Data do afastamento]]</f>
        <v>0</v>
      </c>
      <c r="J17" s="2" t="str">
        <f>TEXT(C17,"mmmm")</f>
        <v>março</v>
      </c>
      <c r="K17" s="5"/>
    </row>
    <row r="18" spans="1:11" ht="15.6" x14ac:dyDescent="0.3">
      <c r="A18" s="4" t="s">
        <v>11</v>
      </c>
      <c r="B18" s="1" t="s">
        <v>3</v>
      </c>
      <c r="C18" s="3">
        <v>45361</v>
      </c>
      <c r="D18" s="3">
        <v>45363</v>
      </c>
      <c r="E18" s="3" t="str">
        <f t="shared" si="0"/>
        <v>domingo</v>
      </c>
      <c r="F18" s="13"/>
      <c r="G18" s="13"/>
      <c r="H18" s="13">
        <f>Tabela5[[#This Row],[Retorno]]-Tabela5[[#This Row],[Saída]]</f>
        <v>0</v>
      </c>
      <c r="I18" s="2">
        <f>Tabela5[[#This Row],[Data do retorno]]-Tabela5[[#This Row],[Data do afastamento]]</f>
        <v>2</v>
      </c>
      <c r="J18" s="2" t="str">
        <f t="shared" si="1"/>
        <v>março</v>
      </c>
      <c r="K18" s="5"/>
    </row>
    <row r="19" spans="1:11" ht="15.6" x14ac:dyDescent="0.3">
      <c r="A19" s="4" t="s">
        <v>11</v>
      </c>
      <c r="B19" s="1" t="s">
        <v>1</v>
      </c>
      <c r="C19" s="3">
        <v>45364</v>
      </c>
      <c r="D19" s="3">
        <v>45364</v>
      </c>
      <c r="E19" s="3" t="str">
        <f t="shared" si="0"/>
        <v>quarta-feira</v>
      </c>
      <c r="F19" s="13">
        <v>0.625</v>
      </c>
      <c r="G19" s="13">
        <v>0.75</v>
      </c>
      <c r="H19" s="13">
        <f>Tabela5[[#This Row],[Retorno]]-Tabela5[[#This Row],[Saída]]</f>
        <v>0.125</v>
      </c>
      <c r="I19" s="2">
        <f>Tabela5[[#This Row],[Data do retorno]]-Tabela5[[#This Row],[Data do afastamento]]</f>
        <v>0</v>
      </c>
      <c r="J19" s="2" t="str">
        <f t="shared" si="1"/>
        <v>março</v>
      </c>
      <c r="K19" s="5"/>
    </row>
    <row r="20" spans="1:11" ht="15.6" x14ac:dyDescent="0.3">
      <c r="A20" s="4" t="s">
        <v>11</v>
      </c>
      <c r="B20" s="1" t="s">
        <v>0</v>
      </c>
      <c r="C20" s="3">
        <v>45364</v>
      </c>
      <c r="D20" s="3">
        <v>45365</v>
      </c>
      <c r="E20" s="3" t="str">
        <f t="shared" si="0"/>
        <v>quarta-feira</v>
      </c>
      <c r="F20" s="13"/>
      <c r="G20" s="13"/>
      <c r="H20" s="13">
        <f>Tabela5[[#This Row],[Retorno]]-Tabela5[[#This Row],[Saída]]</f>
        <v>0</v>
      </c>
      <c r="I20" s="2">
        <f>Tabela5[[#This Row],[Data do retorno]]-Tabela5[[#This Row],[Data do afastamento]]</f>
        <v>1</v>
      </c>
      <c r="J20" s="2" t="str">
        <f t="shared" si="1"/>
        <v>março</v>
      </c>
      <c r="K20" s="5"/>
    </row>
    <row r="21" spans="1:11" x14ac:dyDescent="0.3">
      <c r="A21" s="4" t="s">
        <v>11</v>
      </c>
      <c r="B21" s="2" t="s">
        <v>19</v>
      </c>
      <c r="C21" s="3">
        <v>45364</v>
      </c>
      <c r="D21" s="3">
        <v>45364</v>
      </c>
      <c r="E21" s="3" t="str">
        <f t="shared" si="0"/>
        <v>quarta-feira</v>
      </c>
      <c r="F21" s="13">
        <v>0.44444444444444442</v>
      </c>
      <c r="G21" s="13">
        <v>0.47916666666666669</v>
      </c>
      <c r="H21" s="13">
        <f>Tabela5[[#This Row],[Retorno]]-Tabela5[[#This Row],[Saída]]</f>
        <v>3.4722222222222265E-2</v>
      </c>
      <c r="I21" s="2">
        <f>Tabela5[[#This Row],[Data do retorno]]-Tabela5[[#This Row],[Data do afastamento]]</f>
        <v>0</v>
      </c>
      <c r="J21" s="2" t="str">
        <f t="shared" si="1"/>
        <v>março</v>
      </c>
      <c r="K21" s="5" t="s">
        <v>25</v>
      </c>
    </row>
    <row r="22" spans="1:11" x14ac:dyDescent="0.3">
      <c r="A22" s="4" t="s">
        <v>11</v>
      </c>
      <c r="B22" s="2" t="s">
        <v>20</v>
      </c>
      <c r="C22" s="9">
        <v>45365</v>
      </c>
      <c r="D22" s="9">
        <v>45365</v>
      </c>
      <c r="E22" s="3" t="str">
        <f t="shared" si="0"/>
        <v>quinta-feira</v>
      </c>
      <c r="F22" s="13">
        <v>0.42638888888888887</v>
      </c>
      <c r="G22" s="13">
        <v>0.45763888888888887</v>
      </c>
      <c r="H22" s="13">
        <f>Tabela5[[#This Row],[Retorno]]-Tabela5[[#This Row],[Saída]]</f>
        <v>3.125E-2</v>
      </c>
      <c r="I22" s="2">
        <f>Tabela5[[#This Row],[Data do retorno]]-Tabela5[[#This Row],[Data do afastamento]]</f>
        <v>0</v>
      </c>
      <c r="J22" s="2" t="str">
        <f t="shared" si="1"/>
        <v>março</v>
      </c>
      <c r="K22" s="5" t="s">
        <v>25</v>
      </c>
    </row>
    <row r="23" spans="1:11" x14ac:dyDescent="0.3">
      <c r="A23" s="4" t="s">
        <v>11</v>
      </c>
      <c r="B23" s="2" t="s">
        <v>19</v>
      </c>
      <c r="C23" s="3">
        <v>45366</v>
      </c>
      <c r="D23" s="3">
        <v>45366</v>
      </c>
      <c r="E23" s="3" t="str">
        <f t="shared" si="0"/>
        <v>sexta-feira</v>
      </c>
      <c r="F23" s="13">
        <v>0.44791666666666669</v>
      </c>
      <c r="G23" s="13">
        <v>0.49305555555555558</v>
      </c>
      <c r="H23" s="13">
        <f>Tabela5[[#This Row],[Retorno]]-Tabela5[[#This Row],[Saída]]</f>
        <v>4.5138888888888895E-2</v>
      </c>
      <c r="I23" s="2">
        <f>Tabela5[[#This Row],[Data do retorno]]-Tabela5[[#This Row],[Data do afastamento]]</f>
        <v>0</v>
      </c>
      <c r="J23" s="2" t="str">
        <f t="shared" si="1"/>
        <v>março</v>
      </c>
      <c r="K23" s="5" t="s">
        <v>25</v>
      </c>
    </row>
    <row r="24" spans="1:11" x14ac:dyDescent="0.3">
      <c r="A24" s="14" t="s">
        <v>26</v>
      </c>
      <c r="B24" s="2" t="s">
        <v>28</v>
      </c>
      <c r="C24" s="3">
        <v>45369</v>
      </c>
      <c r="D24" s="3">
        <v>45372</v>
      </c>
      <c r="E24" s="3" t="str">
        <f t="shared" si="0"/>
        <v>segunda-feira</v>
      </c>
      <c r="F24" s="13"/>
      <c r="G24" s="13"/>
      <c r="H24" s="13">
        <f>Tabela5[[#This Row],[Retorno]]-Tabela5[[#This Row],[Saída]]</f>
        <v>0</v>
      </c>
      <c r="I24" s="2">
        <f>Tabela5[[#This Row],[Data do retorno]]-Tabela5[[#This Row],[Data do afastamento]]</f>
        <v>3</v>
      </c>
      <c r="J24" s="2" t="str">
        <f t="shared" si="1"/>
        <v>março</v>
      </c>
      <c r="K24" s="5"/>
    </row>
    <row r="25" spans="1:11" ht="15.6" x14ac:dyDescent="0.3">
      <c r="A25" s="4" t="s">
        <v>11</v>
      </c>
      <c r="B25" s="1" t="s">
        <v>4</v>
      </c>
      <c r="C25" s="3">
        <v>45371</v>
      </c>
      <c r="D25" s="3">
        <v>45372</v>
      </c>
      <c r="E25" s="3" t="str">
        <f t="shared" si="0"/>
        <v>quarta-feira</v>
      </c>
      <c r="F25" s="13"/>
      <c r="G25" s="13"/>
      <c r="H25" s="13">
        <f>Tabela5[[#This Row],[Retorno]]-Tabela5[[#This Row],[Saída]]</f>
        <v>0</v>
      </c>
      <c r="I25" s="2">
        <f>Tabela5[[#This Row],[Data do retorno]]-Tabela5[[#This Row],[Data do afastamento]]</f>
        <v>1</v>
      </c>
      <c r="J25" s="2" t="str">
        <f t="shared" si="1"/>
        <v>março</v>
      </c>
      <c r="K25" s="5"/>
    </row>
    <row r="26" spans="1:11" x14ac:dyDescent="0.3">
      <c r="A26" s="4" t="s">
        <v>11</v>
      </c>
      <c r="B26" s="2" t="s">
        <v>17</v>
      </c>
      <c r="C26" s="3">
        <v>45372</v>
      </c>
      <c r="D26" s="3">
        <v>45373</v>
      </c>
      <c r="E26" s="3" t="str">
        <f t="shared" si="0"/>
        <v>quinta-feira</v>
      </c>
      <c r="F26" s="13"/>
      <c r="G26" s="13"/>
      <c r="H26" s="13">
        <f>Tabela5[[#This Row],[Retorno]]-Tabela5[[#This Row],[Saída]]</f>
        <v>0</v>
      </c>
      <c r="I26" s="2">
        <f>Tabela5[[#This Row],[Data do retorno]]-Tabela5[[#This Row],[Data do afastamento]]</f>
        <v>1</v>
      </c>
      <c r="J26" s="2" t="str">
        <f t="shared" si="1"/>
        <v>março</v>
      </c>
      <c r="K26" s="5"/>
    </row>
    <row r="27" spans="1:11" x14ac:dyDescent="0.3">
      <c r="A27" s="4" t="s">
        <v>11</v>
      </c>
      <c r="B27" s="2" t="s">
        <v>20</v>
      </c>
      <c r="C27" s="3">
        <v>45373</v>
      </c>
      <c r="D27" s="3">
        <v>45373</v>
      </c>
      <c r="E27" s="3" t="str">
        <f t="shared" si="0"/>
        <v>sexta-feira</v>
      </c>
      <c r="F27" s="13">
        <v>0.41666666666666669</v>
      </c>
      <c r="G27" s="13">
        <v>0.47916666666666669</v>
      </c>
      <c r="H27" s="13">
        <f>Tabela5[[#This Row],[Retorno]]-Tabela5[[#This Row],[Saída]]</f>
        <v>6.25E-2</v>
      </c>
      <c r="I27" s="2">
        <f>Tabela5[[#This Row],[Data do retorno]]-Tabela5[[#This Row],[Data do afastamento]]</f>
        <v>0</v>
      </c>
      <c r="J27" s="2" t="str">
        <f t="shared" si="1"/>
        <v>março</v>
      </c>
      <c r="K27" s="5" t="s">
        <v>25</v>
      </c>
    </row>
    <row r="28" spans="1:11" x14ac:dyDescent="0.3">
      <c r="A28" s="14" t="s">
        <v>26</v>
      </c>
      <c r="B28" s="15" t="s">
        <v>27</v>
      </c>
      <c r="C28" s="9">
        <v>45376</v>
      </c>
      <c r="D28" s="9">
        <v>45376</v>
      </c>
      <c r="E28" s="3" t="str">
        <f t="shared" si="0"/>
        <v>segunda-feira</v>
      </c>
      <c r="F28" s="16">
        <v>0.69305555555555554</v>
      </c>
      <c r="G28" s="16">
        <v>0.72916666666666663</v>
      </c>
      <c r="H28" s="13">
        <f>Tabela5[[#This Row],[Retorno]]-Tabela5[[#This Row],[Saída]]</f>
        <v>3.6111111111111094E-2</v>
      </c>
      <c r="I28" s="15">
        <f>Tabela5[[#This Row],[Data do retorno]]-Tabela5[[#This Row],[Data do afastamento]]</f>
        <v>0</v>
      </c>
      <c r="J28" s="2" t="str">
        <f t="shared" si="1"/>
        <v>março</v>
      </c>
      <c r="K28" s="12"/>
    </row>
    <row r="29" spans="1:11" x14ac:dyDescent="0.3">
      <c r="A29" s="14"/>
      <c r="B29" s="2"/>
      <c r="C29" s="2"/>
      <c r="D29" s="2"/>
      <c r="E29" s="3" t="str">
        <f t="shared" si="0"/>
        <v>sábado</v>
      </c>
      <c r="F29" s="13"/>
      <c r="G29" s="13"/>
      <c r="H29" s="13">
        <f>Tabela5[[#This Row],[Retorno]]-Tabela5[[#This Row],[Saída]]</f>
        <v>0</v>
      </c>
      <c r="I29" s="2">
        <f>Tabela5[[#This Row],[Data do retorno]]-Tabela5[[#This Row],[Data do afastamento]]</f>
        <v>0</v>
      </c>
      <c r="J29" s="2"/>
      <c r="K29" s="5"/>
    </row>
    <row r="30" spans="1:11" x14ac:dyDescent="0.3">
      <c r="A30" s="4"/>
      <c r="B30" s="2"/>
      <c r="C30" s="2"/>
      <c r="D30" s="2"/>
      <c r="E30" s="3" t="str">
        <f t="shared" si="0"/>
        <v>sábado</v>
      </c>
      <c r="F30" s="13"/>
      <c r="G30" s="13"/>
      <c r="H30" s="13">
        <f>Tabela5[[#This Row],[Retorno]]-Tabela5[[#This Row],[Saída]]</f>
        <v>0</v>
      </c>
      <c r="I30" s="2">
        <f>Tabela5[[#This Row],[Data do retorno]]-Tabela5[[#This Row],[Data do afastamento]]</f>
        <v>0</v>
      </c>
      <c r="J30" s="2"/>
      <c r="K30" s="5"/>
    </row>
  </sheetData>
  <mergeCells count="1">
    <mergeCell ref="A2:K3"/>
  </mergeCells>
  <pageMargins left="0.511811024" right="0.511811024" top="0.78740157499999996" bottom="0.78740157499999996" header="0.31496062000000002" footer="0.31496062000000002"/>
  <pageSetup orientation="portrait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3147E-69DA-4616-AD0C-4F87A35C9EFE}">
  <sheetPr>
    <tabColor rgb="FF00B050"/>
  </sheetPr>
  <dimension ref="C21:C23"/>
  <sheetViews>
    <sheetView showGridLines="0" workbookViewId="0">
      <selection activeCell="J31" sqref="J31"/>
    </sheetView>
  </sheetViews>
  <sheetFormatPr defaultRowHeight="14.4" x14ac:dyDescent="0.3"/>
  <sheetData>
    <row r="21" spans="3:3" ht="23.4" x14ac:dyDescent="0.45">
      <c r="C21" s="18" t="s">
        <v>37</v>
      </c>
    </row>
    <row r="23" spans="3:3" x14ac:dyDescent="0.3">
      <c r="C23" t="s">
        <v>38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Resumo</vt:lpstr>
      <vt:lpstr>Painel</vt:lpstr>
      <vt:lpstr>Informações</vt:lpstr>
      <vt:lpstr>Curso Excel Supremo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Francysco Alcylandyo</cp:lastModifiedBy>
  <dcterms:created xsi:type="dcterms:W3CDTF">2024-04-04T18:27:03Z</dcterms:created>
  <dcterms:modified xsi:type="dcterms:W3CDTF">2025-06-16T17:54:45Z</dcterms:modified>
</cp:coreProperties>
</file>